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RECASTING &amp; REVENUE\Work in Progress\Jason\508 Fee Setting Tables\PT_Fee_Effort_2020_Completed\PT_PPAC_2018\"/>
    </mc:Choice>
  </mc:AlternateContent>
  <xr:revisionPtr revIDLastSave="0" documentId="13_ncr:1_{8C3ACBF7-F2E5-49FB-8C59-DEF94AC01F68}" xr6:coauthVersionLast="36" xr6:coauthVersionMax="36" xr10:uidLastSave="{00000000-0000-0000-0000-000000000000}"/>
  <bookViews>
    <workbookView xWindow="0" yWindow="48" windowWidth="20160" windowHeight="8412" xr2:uid="{00000000-000D-0000-FFFF-FFFF00000000}"/>
  </bookViews>
  <sheets>
    <sheet name="Patent Rule" sheetId="4" r:id="rId1"/>
  </sheets>
  <definedNames>
    <definedName name="_xlnm._FilterDatabase" localSheetId="0" hidden="1">'Patent Rule'!$A$3:$O$192</definedName>
    <definedName name="MadridFootnote" localSheetId="0">'Patent Rule'!#REF!</definedName>
    <definedName name="_xlnm.Print_Area" localSheetId="0">'Patent Rule'!$A$1:$O$192</definedName>
    <definedName name="_xlnm.Print_Titles" localSheetId="0">'Patent Rule'!$1:$1</definedName>
  </definedNames>
  <calcPr calcId="191029"/>
  <customWorkbookViews>
    <customWorkbookView name="Daniel Saenz  - Personal View" guid="{CE2370ED-13D5-47B0-BE80-E048520555CA}" mergeInterval="0" personalView="1" maximized="1" windowWidth="1916" windowHeight="930" activeSheetId="3"/>
  </customWorkbookViews>
</workbook>
</file>

<file path=xl/calcChain.xml><?xml version="1.0" encoding="utf-8"?>
<calcChain xmlns="http://schemas.openxmlformats.org/spreadsheetml/2006/main">
  <c r="N169" i="4" l="1"/>
  <c r="O169" i="4"/>
  <c r="N170" i="4"/>
  <c r="O170" i="4"/>
  <c r="N171" i="4"/>
  <c r="O171" i="4"/>
  <c r="N174" i="4"/>
  <c r="O174" i="4"/>
  <c r="N175" i="4"/>
  <c r="O175" i="4"/>
  <c r="N176" i="4"/>
  <c r="O176" i="4"/>
  <c r="N177" i="4"/>
  <c r="O177" i="4"/>
  <c r="N178" i="4"/>
  <c r="O178" i="4"/>
  <c r="N179" i="4"/>
  <c r="O179" i="4"/>
  <c r="N182" i="4"/>
  <c r="O182" i="4"/>
  <c r="N185" i="4"/>
  <c r="O185" i="4"/>
  <c r="K169" i="4"/>
  <c r="L169" i="4"/>
  <c r="K170" i="4"/>
  <c r="L170" i="4"/>
  <c r="K171" i="4"/>
  <c r="L171" i="4"/>
  <c r="K174" i="4"/>
  <c r="L174" i="4"/>
  <c r="K175" i="4"/>
  <c r="L175" i="4"/>
  <c r="K176" i="4"/>
  <c r="L176" i="4"/>
  <c r="K177" i="4"/>
  <c r="L177" i="4"/>
  <c r="K178" i="4"/>
  <c r="L178" i="4"/>
  <c r="K179" i="4"/>
  <c r="L179" i="4"/>
  <c r="K182" i="4"/>
  <c r="L182" i="4"/>
  <c r="K185" i="4"/>
  <c r="L185" i="4"/>
  <c r="N152" i="4"/>
  <c r="O152" i="4"/>
  <c r="N153" i="4"/>
  <c r="O153" i="4"/>
  <c r="N162" i="4"/>
  <c r="O162" i="4"/>
  <c r="N164" i="4"/>
  <c r="O164" i="4"/>
  <c r="K152" i="4"/>
  <c r="L152" i="4"/>
  <c r="K153" i="4"/>
  <c r="L153" i="4"/>
  <c r="K162" i="4"/>
  <c r="L162" i="4"/>
  <c r="K164" i="4"/>
  <c r="L164" i="4"/>
  <c r="N115" i="4"/>
  <c r="O115" i="4"/>
  <c r="K113" i="4"/>
  <c r="N113" i="4" s="1"/>
  <c r="L113" i="4"/>
  <c r="O113" i="4" s="1"/>
  <c r="K114" i="4"/>
  <c r="N114" i="4" s="1"/>
  <c r="L114" i="4"/>
  <c r="O114" i="4" s="1"/>
  <c r="K115" i="4"/>
  <c r="L115" i="4"/>
  <c r="N110" i="4"/>
  <c r="O110" i="4"/>
  <c r="N111" i="4"/>
  <c r="O111" i="4"/>
  <c r="K110" i="4"/>
  <c r="L110" i="4"/>
  <c r="K111" i="4"/>
  <c r="L111" i="4"/>
  <c r="N94" i="4"/>
  <c r="O94" i="4"/>
  <c r="N95" i="4"/>
  <c r="O95" i="4"/>
  <c r="K92" i="4"/>
  <c r="N92" i="4" s="1"/>
  <c r="L92" i="4"/>
  <c r="O92" i="4" s="1"/>
  <c r="K93" i="4"/>
  <c r="N93" i="4" s="1"/>
  <c r="L93" i="4"/>
  <c r="O93" i="4" s="1"/>
  <c r="K94" i="4"/>
  <c r="L94" i="4"/>
  <c r="K95" i="4"/>
  <c r="L95" i="4"/>
  <c r="K96" i="4"/>
  <c r="N96" i="4" s="1"/>
  <c r="L96" i="4"/>
  <c r="O96" i="4" s="1"/>
  <c r="K97" i="4"/>
  <c r="N97" i="4" s="1"/>
  <c r="L97" i="4"/>
  <c r="O97" i="4" s="1"/>
  <c r="K98" i="4"/>
  <c r="N98" i="4" s="1"/>
  <c r="L98" i="4"/>
  <c r="O98" i="4" s="1"/>
  <c r="K99" i="4"/>
  <c r="N99" i="4" s="1"/>
  <c r="L99" i="4"/>
  <c r="O99" i="4" s="1"/>
  <c r="K100" i="4"/>
  <c r="N100" i="4" s="1"/>
  <c r="L100" i="4"/>
  <c r="O100" i="4" s="1"/>
  <c r="K101" i="4"/>
  <c r="N101" i="4" s="1"/>
  <c r="L101" i="4"/>
  <c r="O101" i="4" s="1"/>
  <c r="K86" i="4"/>
  <c r="N86" i="4" s="1"/>
  <c r="L86" i="4"/>
  <c r="O86" i="4" s="1"/>
  <c r="K80" i="4"/>
  <c r="N80" i="4" s="1"/>
  <c r="L80" i="4"/>
  <c r="O80" i="4" s="1"/>
  <c r="N75" i="4"/>
  <c r="K74" i="4"/>
  <c r="N74" i="4" s="1"/>
  <c r="L74" i="4"/>
  <c r="O74" i="4" s="1"/>
  <c r="K75" i="4"/>
  <c r="L75" i="4"/>
  <c r="O75" i="4" s="1"/>
  <c r="K72" i="4"/>
  <c r="N72" i="4" s="1"/>
  <c r="L72" i="4"/>
  <c r="O72" i="4" s="1"/>
  <c r="K64" i="4"/>
  <c r="N64" i="4" s="1"/>
  <c r="L64" i="4"/>
  <c r="O64" i="4" s="1"/>
  <c r="K65" i="4"/>
  <c r="N65" i="4" s="1"/>
  <c r="L65" i="4"/>
  <c r="O65" i="4" s="1"/>
  <c r="K43" i="4"/>
  <c r="N43" i="4" s="1"/>
  <c r="L43" i="4"/>
  <c r="O43" i="4" s="1"/>
  <c r="J19" i="4" l="1"/>
  <c r="M19" i="4" s="1"/>
  <c r="J20" i="4"/>
  <c r="M20" i="4" s="1"/>
  <c r="J21" i="4"/>
  <c r="M21" i="4" s="1"/>
  <c r="J22" i="4"/>
  <c r="M22" i="4" s="1"/>
  <c r="J23" i="4"/>
  <c r="M23" i="4" s="1"/>
  <c r="H26" i="4" l="1"/>
  <c r="I26" i="4" s="1"/>
  <c r="J43" i="4" l="1"/>
  <c r="M43" i="4" s="1"/>
  <c r="J185" i="4"/>
  <c r="M185" i="4" s="1"/>
  <c r="J182" i="4"/>
  <c r="M182" i="4" s="1"/>
  <c r="J174" i="4"/>
  <c r="M174" i="4" s="1"/>
  <c r="J175" i="4"/>
  <c r="M175" i="4" s="1"/>
  <c r="J115" i="4"/>
  <c r="M115" i="4" s="1"/>
  <c r="J110" i="4"/>
  <c r="M110" i="4" s="1"/>
  <c r="J80" i="4"/>
  <c r="M80" i="4" s="1"/>
  <c r="J72" i="4"/>
  <c r="M72" i="4" s="1"/>
  <c r="O112" i="4"/>
  <c r="J112" i="4"/>
  <c r="M112" i="4" s="1"/>
  <c r="H112" i="4"/>
  <c r="I112" i="4" s="1"/>
  <c r="J178" i="4"/>
  <c r="M178" i="4" s="1"/>
  <c r="J164" i="4"/>
  <c r="M164" i="4" s="1"/>
  <c r="J162" i="4"/>
  <c r="M162" i="4" s="1"/>
  <c r="J144" i="4"/>
  <c r="M144" i="4" s="1"/>
  <c r="J143" i="4"/>
  <c r="M143" i="4" s="1"/>
  <c r="H144" i="4"/>
  <c r="I144" i="4" s="1"/>
  <c r="L144" i="4" s="1"/>
  <c r="O144" i="4" s="1"/>
  <c r="H143" i="4"/>
  <c r="I143" i="4" s="1"/>
  <c r="L143" i="4" s="1"/>
  <c r="O143" i="4" s="1"/>
  <c r="H140" i="4"/>
  <c r="I140" i="4" s="1"/>
  <c r="J138" i="4"/>
  <c r="M138" i="4" s="1"/>
  <c r="H138" i="4"/>
  <c r="K138" i="4" s="1"/>
  <c r="N138" i="4" s="1"/>
  <c r="J137" i="4"/>
  <c r="M137" i="4" s="1"/>
  <c r="H137" i="4"/>
  <c r="K137" i="4" s="1"/>
  <c r="N137" i="4" s="1"/>
  <c r="J136" i="4"/>
  <c r="M136" i="4" s="1"/>
  <c r="H136" i="4"/>
  <c r="K136" i="4" s="1"/>
  <c r="N136" i="4" s="1"/>
  <c r="J135" i="4"/>
  <c r="M135" i="4" s="1"/>
  <c r="H135" i="4"/>
  <c r="K135" i="4" s="1"/>
  <c r="N135" i="4" s="1"/>
  <c r="J134" i="4"/>
  <c r="M134" i="4" s="1"/>
  <c r="H134" i="4"/>
  <c r="K134" i="4" s="1"/>
  <c r="N134" i="4" s="1"/>
  <c r="J133" i="4"/>
  <c r="M133" i="4" s="1"/>
  <c r="H133" i="4"/>
  <c r="K133" i="4" s="1"/>
  <c r="N133" i="4" s="1"/>
  <c r="J132" i="4"/>
  <c r="M132" i="4" s="1"/>
  <c r="H132" i="4"/>
  <c r="K132" i="4" s="1"/>
  <c r="N132" i="4" s="1"/>
  <c r="H130" i="4"/>
  <c r="I130" i="4" s="1"/>
  <c r="L130" i="4" s="1"/>
  <c r="O130" i="4" s="1"/>
  <c r="J130" i="4"/>
  <c r="M130" i="4" s="1"/>
  <c r="J114" i="4"/>
  <c r="M114" i="4" s="1"/>
  <c r="J113" i="4"/>
  <c r="M113" i="4" s="1"/>
  <c r="J111" i="4"/>
  <c r="M111" i="4" s="1"/>
  <c r="J104" i="4"/>
  <c r="M104" i="4" s="1"/>
  <c r="H104" i="4"/>
  <c r="K104" i="4" s="1"/>
  <c r="N104" i="4" s="1"/>
  <c r="J103" i="4"/>
  <c r="M103" i="4" s="1"/>
  <c r="H103" i="4"/>
  <c r="K103" i="4" s="1"/>
  <c r="N103" i="4" s="1"/>
  <c r="J100" i="4"/>
  <c r="M100" i="4" s="1"/>
  <c r="J101" i="4"/>
  <c r="M101" i="4" s="1"/>
  <c r="O91" i="4"/>
  <c r="H91" i="4"/>
  <c r="J90" i="4"/>
  <c r="M90" i="4" s="1"/>
  <c r="H90" i="4"/>
  <c r="I90" i="4" s="1"/>
  <c r="J89" i="4"/>
  <c r="M89" i="4" s="1"/>
  <c r="H89" i="4"/>
  <c r="I89" i="4" s="1"/>
  <c r="J87" i="4"/>
  <c r="M87" i="4" s="1"/>
  <c r="H87" i="4"/>
  <c r="K87" i="4" s="1"/>
  <c r="N87" i="4" s="1"/>
  <c r="J86" i="4"/>
  <c r="M86" i="4" s="1"/>
  <c r="J84" i="4"/>
  <c r="M84" i="4" s="1"/>
  <c r="H84" i="4"/>
  <c r="I84" i="4" s="1"/>
  <c r="L84" i="4" s="1"/>
  <c r="O84" i="4" s="1"/>
  <c r="J82" i="4"/>
  <c r="M82" i="4" s="1"/>
  <c r="H82" i="4"/>
  <c r="I82" i="4" s="1"/>
  <c r="L82" i="4" s="1"/>
  <c r="O82" i="4" s="1"/>
  <c r="J81" i="4"/>
  <c r="M81" i="4" s="1"/>
  <c r="H81" i="4"/>
  <c r="I81" i="4" s="1"/>
  <c r="L81" i="4" s="1"/>
  <c r="O81" i="4" s="1"/>
  <c r="H77" i="4"/>
  <c r="I77" i="4" s="1"/>
  <c r="J77" i="4"/>
  <c r="M77" i="4" s="1"/>
  <c r="J76" i="4"/>
  <c r="M76" i="4" s="1"/>
  <c r="H71" i="4"/>
  <c r="K71" i="4" s="1"/>
  <c r="N71" i="4" s="1"/>
  <c r="J71" i="4"/>
  <c r="M71" i="4" s="1"/>
  <c r="J70" i="4"/>
  <c r="M70" i="4" s="1"/>
  <c r="H70" i="4"/>
  <c r="I70" i="4" s="1"/>
  <c r="L70" i="4" s="1"/>
  <c r="O70" i="4" s="1"/>
  <c r="J66" i="4"/>
  <c r="M66" i="4" s="1"/>
  <c r="H66" i="4"/>
  <c r="K66" i="4" s="1"/>
  <c r="N66" i="4" s="1"/>
  <c r="J65" i="4"/>
  <c r="M65" i="4" s="1"/>
  <c r="J64" i="4"/>
  <c r="M64" i="4" s="1"/>
  <c r="H62" i="4"/>
  <c r="I62" i="4" s="1"/>
  <c r="L62" i="4" s="1"/>
  <c r="O62" i="4" s="1"/>
  <c r="J62" i="4"/>
  <c r="M62" i="4" s="1"/>
  <c r="J61" i="4"/>
  <c r="M61" i="4" s="1"/>
  <c r="H61" i="4"/>
  <c r="K61" i="4" s="1"/>
  <c r="N61" i="4" s="1"/>
  <c r="J57" i="4"/>
  <c r="M57" i="4" s="1"/>
  <c r="J56" i="4"/>
  <c r="M56" i="4" s="1"/>
  <c r="J55" i="4"/>
  <c r="M55" i="4" s="1"/>
  <c r="J54" i="4"/>
  <c r="M54" i="4" s="1"/>
  <c r="J53" i="4"/>
  <c r="M53" i="4" s="1"/>
  <c r="J52" i="4"/>
  <c r="M52" i="4" s="1"/>
  <c r="J51" i="4"/>
  <c r="M51" i="4" s="1"/>
  <c r="H57" i="4"/>
  <c r="I57" i="4" s="1"/>
  <c r="L57" i="4" s="1"/>
  <c r="O57" i="4" s="1"/>
  <c r="H56" i="4"/>
  <c r="I56" i="4" s="1"/>
  <c r="L56" i="4" s="1"/>
  <c r="O56" i="4" s="1"/>
  <c r="H55" i="4"/>
  <c r="I55" i="4" s="1"/>
  <c r="L55" i="4" s="1"/>
  <c r="O55" i="4" s="1"/>
  <c r="H54" i="4"/>
  <c r="I54" i="4" s="1"/>
  <c r="L54" i="4" s="1"/>
  <c r="O54" i="4" s="1"/>
  <c r="H53" i="4"/>
  <c r="I53" i="4" s="1"/>
  <c r="L53" i="4" s="1"/>
  <c r="O53" i="4" s="1"/>
  <c r="H52" i="4"/>
  <c r="I52" i="4" s="1"/>
  <c r="L52" i="4" s="1"/>
  <c r="O52" i="4" s="1"/>
  <c r="H51" i="4"/>
  <c r="I51" i="4" s="1"/>
  <c r="L51" i="4" s="1"/>
  <c r="O51" i="4" s="1"/>
  <c r="J49" i="4"/>
  <c r="M49" i="4" s="1"/>
  <c r="J48" i="4"/>
  <c r="M48" i="4" s="1"/>
  <c r="J47" i="4"/>
  <c r="M47" i="4" s="1"/>
  <c r="J46" i="4"/>
  <c r="M46" i="4" s="1"/>
  <c r="J45" i="4"/>
  <c r="M45" i="4" s="1"/>
  <c r="H49" i="4"/>
  <c r="I49" i="4" s="1"/>
  <c r="L49" i="4" s="1"/>
  <c r="O49" i="4" s="1"/>
  <c r="H48" i="4"/>
  <c r="I48" i="4" s="1"/>
  <c r="L48" i="4" s="1"/>
  <c r="O48" i="4" s="1"/>
  <c r="H47" i="4"/>
  <c r="I47" i="4" s="1"/>
  <c r="L47" i="4" s="1"/>
  <c r="O47" i="4" s="1"/>
  <c r="H46" i="4"/>
  <c r="I46" i="4" s="1"/>
  <c r="L46" i="4" s="1"/>
  <c r="O46" i="4" s="1"/>
  <c r="H45" i="4"/>
  <c r="K45" i="4" s="1"/>
  <c r="N45" i="4" s="1"/>
  <c r="H41" i="4"/>
  <c r="I41" i="4" s="1"/>
  <c r="H40" i="4"/>
  <c r="I40" i="4" s="1"/>
  <c r="H39" i="4"/>
  <c r="I39" i="4" s="1"/>
  <c r="H38" i="4"/>
  <c r="I38" i="4" s="1"/>
  <c r="H23" i="4"/>
  <c r="H22" i="4"/>
  <c r="H21" i="4"/>
  <c r="H20" i="4"/>
  <c r="H19" i="4"/>
  <c r="I20" i="4" l="1"/>
  <c r="L20" i="4" s="1"/>
  <c r="O20" i="4" s="1"/>
  <c r="K20" i="4"/>
  <c r="N20" i="4" s="1"/>
  <c r="I21" i="4"/>
  <c r="L21" i="4" s="1"/>
  <c r="O21" i="4" s="1"/>
  <c r="K21" i="4"/>
  <c r="N21" i="4" s="1"/>
  <c r="I19" i="4"/>
  <c r="L19" i="4" s="1"/>
  <c r="O19" i="4" s="1"/>
  <c r="K19" i="4"/>
  <c r="N19" i="4" s="1"/>
  <c r="I22" i="4"/>
  <c r="L22" i="4" s="1"/>
  <c r="O22" i="4" s="1"/>
  <c r="K22" i="4"/>
  <c r="N22" i="4" s="1"/>
  <c r="I23" i="4"/>
  <c r="L23" i="4" s="1"/>
  <c r="O23" i="4" s="1"/>
  <c r="K23" i="4"/>
  <c r="N23" i="4" s="1"/>
  <c r="K81" i="4"/>
  <c r="N81" i="4" s="1"/>
  <c r="I61" i="4"/>
  <c r="L61" i="4" s="1"/>
  <c r="O61" i="4" s="1"/>
  <c r="K47" i="4"/>
  <c r="N47" i="4" s="1"/>
  <c r="K48" i="4"/>
  <c r="N48" i="4" s="1"/>
  <c r="K51" i="4"/>
  <c r="N51" i="4" s="1"/>
  <c r="K55" i="4"/>
  <c r="N55" i="4" s="1"/>
  <c r="K77" i="4"/>
  <c r="N77" i="4" s="1"/>
  <c r="I87" i="4"/>
  <c r="I45" i="4"/>
  <c r="L45" i="4" s="1"/>
  <c r="O45" i="4" s="1"/>
  <c r="K49" i="4"/>
  <c r="N49" i="4" s="1"/>
  <c r="K52" i="4"/>
  <c r="N52" i="4" s="1"/>
  <c r="K56" i="4"/>
  <c r="N56" i="4" s="1"/>
  <c r="K53" i="4"/>
  <c r="N53" i="4" s="1"/>
  <c r="K57" i="4"/>
  <c r="N57" i="4" s="1"/>
  <c r="I71" i="4"/>
  <c r="L71" i="4" s="1"/>
  <c r="O71" i="4" s="1"/>
  <c r="K90" i="4"/>
  <c r="N90" i="4" s="1"/>
  <c r="K143" i="4"/>
  <c r="N143" i="4" s="1"/>
  <c r="K46" i="4"/>
  <c r="N46" i="4" s="1"/>
  <c r="K54" i="4"/>
  <c r="N54" i="4" s="1"/>
  <c r="K84" i="4"/>
  <c r="N84" i="4" s="1"/>
  <c r="K89" i="4"/>
  <c r="N89" i="4" s="1"/>
  <c r="K144" i="4"/>
  <c r="N144" i="4" s="1"/>
  <c r="K112" i="4"/>
  <c r="N112" i="4" s="1"/>
  <c r="I133" i="4"/>
  <c r="L133" i="4" s="1"/>
  <c r="O133" i="4" s="1"/>
  <c r="I134" i="4"/>
  <c r="L134" i="4" s="1"/>
  <c r="O134" i="4" s="1"/>
  <c r="I132" i="4"/>
  <c r="L132" i="4" s="1"/>
  <c r="O132" i="4" s="1"/>
  <c r="I135" i="4"/>
  <c r="L135" i="4" s="1"/>
  <c r="O135" i="4" s="1"/>
  <c r="I136" i="4"/>
  <c r="L136" i="4" s="1"/>
  <c r="O136" i="4" s="1"/>
  <c r="I137" i="4"/>
  <c r="L137" i="4" s="1"/>
  <c r="O137" i="4" s="1"/>
  <c r="I138" i="4"/>
  <c r="L138" i="4" s="1"/>
  <c r="O138" i="4" s="1"/>
  <c r="K130" i="4"/>
  <c r="N130" i="4" s="1"/>
  <c r="I103" i="4"/>
  <c r="L103" i="4" s="1"/>
  <c r="O103" i="4" s="1"/>
  <c r="I104" i="4"/>
  <c r="L104" i="4" s="1"/>
  <c r="O104" i="4" s="1"/>
  <c r="K82" i="4"/>
  <c r="N82" i="4" s="1"/>
  <c r="K70" i="4"/>
  <c r="N70" i="4" s="1"/>
  <c r="I66" i="4"/>
  <c r="L66" i="4" s="1"/>
  <c r="O66" i="4" s="1"/>
  <c r="K62" i="4"/>
  <c r="N62" i="4" s="1"/>
  <c r="J171" i="4" l="1"/>
  <c r="M171" i="4" s="1"/>
  <c r="J153" i="4"/>
  <c r="M153" i="4" s="1"/>
  <c r="J152" i="4"/>
  <c r="M152" i="4" s="1"/>
  <c r="L140" i="4"/>
  <c r="O140" i="4" s="1"/>
  <c r="K140" i="4"/>
  <c r="N140" i="4" s="1"/>
  <c r="J140" i="4"/>
  <c r="M140" i="4" s="1"/>
  <c r="L40" i="4"/>
  <c r="J25" i="4"/>
  <c r="M25" i="4" s="1"/>
  <c r="J24" i="4"/>
  <c r="M24" i="4" s="1"/>
  <c r="J40" i="4" l="1"/>
  <c r="M40" i="4" s="1"/>
  <c r="K91" i="4"/>
  <c r="L41" i="4" l="1"/>
  <c r="O41" i="4" s="1"/>
  <c r="K41" i="4"/>
  <c r="N41" i="4" s="1"/>
  <c r="J41" i="4"/>
  <c r="M41" i="4" s="1"/>
  <c r="J179" i="4" l="1"/>
  <c r="M179" i="4" s="1"/>
  <c r="J177" i="4"/>
  <c r="M177" i="4" s="1"/>
  <c r="J176" i="4"/>
  <c r="M176" i="4" s="1"/>
  <c r="J170" i="4"/>
  <c r="M170" i="4" s="1"/>
  <c r="J169" i="4"/>
  <c r="M169" i="4" s="1"/>
  <c r="J93" i="4"/>
  <c r="M93" i="4" s="1"/>
  <c r="J94" i="4"/>
  <c r="M94" i="4" s="1"/>
  <c r="J95" i="4"/>
  <c r="M95" i="4" s="1"/>
  <c r="J96" i="4"/>
  <c r="M96" i="4" s="1"/>
  <c r="J97" i="4"/>
  <c r="M97" i="4" s="1"/>
  <c r="J98" i="4"/>
  <c r="M98" i="4" s="1"/>
  <c r="J99" i="4"/>
  <c r="M99" i="4" s="1"/>
  <c r="J92" i="4"/>
  <c r="M92" i="4" s="1"/>
  <c r="J75" i="4"/>
  <c r="M75" i="4" s="1"/>
  <c r="J74" i="4"/>
  <c r="M74" i="4" s="1"/>
  <c r="H78" i="4" l="1"/>
  <c r="I78" i="4" s="1"/>
  <c r="H76" i="4"/>
  <c r="K76" i="4" s="1"/>
  <c r="N76" i="4" s="1"/>
  <c r="H109" i="4"/>
  <c r="H107" i="4"/>
  <c r="I107" i="4" s="1"/>
  <c r="L107" i="4" s="1"/>
  <c r="O107" i="4" s="1"/>
  <c r="H106" i="4"/>
  <c r="I106" i="4" s="1"/>
  <c r="L106" i="4" s="1"/>
  <c r="O106" i="4" s="1"/>
  <c r="H25" i="4"/>
  <c r="H24" i="4"/>
  <c r="K24" i="4" s="1"/>
  <c r="N24" i="4" s="1"/>
  <c r="H127" i="4"/>
  <c r="I127" i="4" s="1"/>
  <c r="H125" i="4"/>
  <c r="I125" i="4" s="1"/>
  <c r="H68" i="4"/>
  <c r="I68" i="4" s="1"/>
  <c r="H60" i="4"/>
  <c r="I60" i="4" s="1"/>
  <c r="H59" i="4"/>
  <c r="I59" i="4" s="1"/>
  <c r="H18" i="4"/>
  <c r="I18" i="4" s="1"/>
  <c r="H15" i="4"/>
  <c r="I15" i="4" s="1"/>
  <c r="H14" i="4"/>
  <c r="I14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3" i="4"/>
  <c r="I3" i="4" s="1"/>
  <c r="I109" i="4" l="1"/>
  <c r="L109" i="4" s="1"/>
  <c r="O109" i="4" s="1"/>
  <c r="K109" i="4"/>
  <c r="I25" i="4"/>
  <c r="L25" i="4" s="1"/>
  <c r="O25" i="4" s="1"/>
  <c r="K25" i="4"/>
  <c r="N25" i="4" s="1"/>
  <c r="I24" i="4"/>
  <c r="L24" i="4" s="1"/>
  <c r="O24" i="4" s="1"/>
  <c r="H31" i="4"/>
  <c r="I31" i="4" s="1"/>
  <c r="L31" i="4" s="1"/>
  <c r="O31" i="4" s="1"/>
  <c r="H30" i="4"/>
  <c r="I30" i="4" s="1"/>
  <c r="L30" i="4" s="1"/>
  <c r="O30" i="4" s="1"/>
  <c r="H28" i="4"/>
  <c r="K28" i="4" s="1"/>
  <c r="N28" i="4" s="1"/>
  <c r="H122" i="4"/>
  <c r="I122" i="4" s="1"/>
  <c r="L122" i="4" s="1"/>
  <c r="O122" i="4" s="1"/>
  <c r="H121" i="4"/>
  <c r="I121" i="4" s="1"/>
  <c r="L121" i="4" s="1"/>
  <c r="O121" i="4" s="1"/>
  <c r="H118" i="4"/>
  <c r="I118" i="4" s="1"/>
  <c r="L118" i="4" s="1"/>
  <c r="O118" i="4" s="1"/>
  <c r="H124" i="4"/>
  <c r="K124" i="4" s="1"/>
  <c r="N124" i="4" s="1"/>
  <c r="H34" i="4"/>
  <c r="I34" i="4" s="1"/>
  <c r="L34" i="4" s="1"/>
  <c r="O34" i="4" s="1"/>
  <c r="H35" i="4"/>
  <c r="I35" i="4" s="1"/>
  <c r="L35" i="4" s="1"/>
  <c r="O35" i="4" s="1"/>
  <c r="H36" i="4"/>
  <c r="I36" i="4" s="1"/>
  <c r="L36" i="4" s="1"/>
  <c r="O36" i="4" s="1"/>
  <c r="H33" i="4"/>
  <c r="K33" i="4" s="1"/>
  <c r="N33" i="4" s="1"/>
  <c r="K4" i="4"/>
  <c r="N4" i="4" s="1"/>
  <c r="J5" i="4"/>
  <c r="M5" i="4" s="1"/>
  <c r="K5" i="4"/>
  <c r="N5" i="4" s="1"/>
  <c r="L5" i="4"/>
  <c r="O5" i="4" s="1"/>
  <c r="J6" i="4"/>
  <c r="M6" i="4" s="1"/>
  <c r="K6" i="4"/>
  <c r="N6" i="4" s="1"/>
  <c r="L6" i="4"/>
  <c r="O6" i="4" s="1"/>
  <c r="J7" i="4"/>
  <c r="M7" i="4" s="1"/>
  <c r="K7" i="4"/>
  <c r="N7" i="4" s="1"/>
  <c r="L7" i="4"/>
  <c r="O7" i="4" s="1"/>
  <c r="J8" i="4"/>
  <c r="M8" i="4" s="1"/>
  <c r="K8" i="4"/>
  <c r="N8" i="4" s="1"/>
  <c r="L8" i="4"/>
  <c r="O8" i="4" s="1"/>
  <c r="J9" i="4"/>
  <c r="M9" i="4" s="1"/>
  <c r="K9" i="4"/>
  <c r="N9" i="4" s="1"/>
  <c r="L9" i="4"/>
  <c r="O9" i="4" s="1"/>
  <c r="J10" i="4"/>
  <c r="M10" i="4" s="1"/>
  <c r="K10" i="4"/>
  <c r="N10" i="4" s="1"/>
  <c r="L10" i="4"/>
  <c r="O10" i="4" s="1"/>
  <c r="J14" i="4"/>
  <c r="M14" i="4" s="1"/>
  <c r="K14" i="4"/>
  <c r="N14" i="4" s="1"/>
  <c r="L14" i="4"/>
  <c r="O14" i="4" s="1"/>
  <c r="J15" i="4"/>
  <c r="M15" i="4" s="1"/>
  <c r="K15" i="4"/>
  <c r="N15" i="4" s="1"/>
  <c r="L15" i="4"/>
  <c r="O15" i="4" s="1"/>
  <c r="J18" i="4"/>
  <c r="M18" i="4" s="1"/>
  <c r="K18" i="4"/>
  <c r="N18" i="4" s="1"/>
  <c r="L18" i="4"/>
  <c r="O18" i="4" s="1"/>
  <c r="J28" i="4"/>
  <c r="M28" i="4" s="1"/>
  <c r="J30" i="4"/>
  <c r="M30" i="4" s="1"/>
  <c r="J31" i="4"/>
  <c r="M31" i="4" s="1"/>
  <c r="J33" i="4"/>
  <c r="M33" i="4" s="1"/>
  <c r="J34" i="4"/>
  <c r="M34" i="4" s="1"/>
  <c r="J35" i="4"/>
  <c r="M35" i="4" s="1"/>
  <c r="J36" i="4"/>
  <c r="M36" i="4" s="1"/>
  <c r="J38" i="4"/>
  <c r="M38" i="4" s="1"/>
  <c r="K38" i="4"/>
  <c r="N38" i="4" s="1"/>
  <c r="L38" i="4"/>
  <c r="O38" i="4" s="1"/>
  <c r="J39" i="4"/>
  <c r="M39" i="4" s="1"/>
  <c r="K39" i="4"/>
  <c r="N39" i="4" s="1"/>
  <c r="L39" i="4"/>
  <c r="O39" i="4" s="1"/>
  <c r="K40" i="4"/>
  <c r="N40" i="4" s="1"/>
  <c r="O40" i="4"/>
  <c r="J59" i="4"/>
  <c r="M59" i="4" s="1"/>
  <c r="K59" i="4"/>
  <c r="N59" i="4" s="1"/>
  <c r="L59" i="4"/>
  <c r="O59" i="4" s="1"/>
  <c r="J60" i="4"/>
  <c r="M60" i="4" s="1"/>
  <c r="K60" i="4"/>
  <c r="N60" i="4" s="1"/>
  <c r="L60" i="4"/>
  <c r="O60" i="4" s="1"/>
  <c r="J68" i="4"/>
  <c r="M68" i="4" s="1"/>
  <c r="K68" i="4"/>
  <c r="N68" i="4" s="1"/>
  <c r="L68" i="4"/>
  <c r="O68" i="4" s="1"/>
  <c r="J78" i="4"/>
  <c r="M78" i="4" s="1"/>
  <c r="K78" i="4"/>
  <c r="N78" i="4" s="1"/>
  <c r="L78" i="4"/>
  <c r="O78" i="4" s="1"/>
  <c r="J91" i="4"/>
  <c r="M91" i="4" s="1"/>
  <c r="N91" i="4"/>
  <c r="J106" i="4"/>
  <c r="M106" i="4" s="1"/>
  <c r="K106" i="4"/>
  <c r="N106" i="4" s="1"/>
  <c r="J107" i="4"/>
  <c r="M107" i="4" s="1"/>
  <c r="K107" i="4"/>
  <c r="N107" i="4" s="1"/>
  <c r="J109" i="4"/>
  <c r="M109" i="4" s="1"/>
  <c r="N109" i="4"/>
  <c r="J118" i="4"/>
  <c r="M118" i="4" s="1"/>
  <c r="J121" i="4"/>
  <c r="M121" i="4" s="1"/>
  <c r="J122" i="4"/>
  <c r="M122" i="4" s="1"/>
  <c r="J124" i="4"/>
  <c r="M124" i="4" s="1"/>
  <c r="J125" i="4"/>
  <c r="M125" i="4" s="1"/>
  <c r="K125" i="4"/>
  <c r="N125" i="4" s="1"/>
  <c r="L125" i="4"/>
  <c r="O125" i="4" s="1"/>
  <c r="J127" i="4"/>
  <c r="M127" i="4" s="1"/>
  <c r="K127" i="4"/>
  <c r="N127" i="4" s="1"/>
  <c r="L127" i="4"/>
  <c r="O127" i="4" s="1"/>
  <c r="K3" i="4"/>
  <c r="N3" i="4" s="1"/>
  <c r="L3" i="4"/>
  <c r="O3" i="4" s="1"/>
  <c r="J3" i="4"/>
  <c r="M3" i="4" s="1"/>
  <c r="K118" i="4" l="1"/>
  <c r="N118" i="4" s="1"/>
  <c r="K121" i="4"/>
  <c r="N121" i="4" s="1"/>
  <c r="I33" i="4"/>
  <c r="L33" i="4" s="1"/>
  <c r="O33" i="4" s="1"/>
  <c r="K36" i="4"/>
  <c r="N36" i="4" s="1"/>
  <c r="K31" i="4"/>
  <c r="N31" i="4" s="1"/>
  <c r="K30" i="4"/>
  <c r="N30" i="4" s="1"/>
  <c r="I28" i="4"/>
  <c r="L28" i="4" s="1"/>
  <c r="O28" i="4" s="1"/>
  <c r="K35" i="4"/>
  <c r="N35" i="4" s="1"/>
  <c r="I124" i="4"/>
  <c r="L124" i="4" s="1"/>
  <c r="O124" i="4" s="1"/>
  <c r="K34" i="4"/>
  <c r="N34" i="4" s="1"/>
  <c r="K122" i="4"/>
  <c r="N122" i="4" s="1"/>
</calcChain>
</file>

<file path=xl/sharedStrings.xml><?xml version="1.0" encoding="utf-8"?>
<sst xmlns="http://schemas.openxmlformats.org/spreadsheetml/2006/main" count="996" uniqueCount="479">
  <si>
    <t>Fee Code</t>
  </si>
  <si>
    <t>37 CFR</t>
  </si>
  <si>
    <t>Description</t>
  </si>
  <si>
    <t>Patent Application Filing Fees</t>
  </si>
  <si>
    <t>1011/2011/3011</t>
  </si>
  <si>
    <t>1.16(a)</t>
  </si>
  <si>
    <t>1012/2012/3012</t>
  </si>
  <si>
    <t>1.16(b)</t>
  </si>
  <si>
    <t>1017/2017/3017</t>
  </si>
  <si>
    <t>1013/2013/3013</t>
  </si>
  <si>
    <t>1.16(c)</t>
  </si>
  <si>
    <t>1005/2005/3005</t>
  </si>
  <si>
    <t>1.16(d)</t>
  </si>
  <si>
    <t>1014/2014/3014</t>
  </si>
  <si>
    <t>1.16(e)</t>
  </si>
  <si>
    <t>1019/2019/3019</t>
  </si>
  <si>
    <t>1051/2051/3051</t>
  </si>
  <si>
    <t>1.16(f)</t>
  </si>
  <si>
    <t>1201/2201/3201</t>
  </si>
  <si>
    <t>1.16(h)</t>
  </si>
  <si>
    <t>1204/2204/3204</t>
  </si>
  <si>
    <t>1202/2202/3202</t>
  </si>
  <si>
    <t>1.16(i)</t>
  </si>
  <si>
    <t>1205/2205/3205</t>
  </si>
  <si>
    <t>1203/2203/3203</t>
  </si>
  <si>
    <t>1.16(j)</t>
  </si>
  <si>
    <t>Patent Search Fees</t>
  </si>
  <si>
    <t>1111/2111/3111</t>
  </si>
  <si>
    <t>1.16(k)</t>
  </si>
  <si>
    <t>Utility Search Fee</t>
  </si>
  <si>
    <t>1112/2112/3112</t>
  </si>
  <si>
    <t>1.16(l)</t>
  </si>
  <si>
    <t>Design Search Fee</t>
  </si>
  <si>
    <t>1113/2113/3113</t>
  </si>
  <si>
    <t>1.16(m)</t>
  </si>
  <si>
    <t>Plant Search Fee</t>
  </si>
  <si>
    <t>1114/2114/3114</t>
  </si>
  <si>
    <t>1.16(n)</t>
  </si>
  <si>
    <t>Reissue Search Fee</t>
  </si>
  <si>
    <t>Patent Examination Fees</t>
  </si>
  <si>
    <t>1311/2311/3311</t>
  </si>
  <si>
    <t>1.16(o)</t>
  </si>
  <si>
    <t>Utility Examination Fee</t>
  </si>
  <si>
    <t>1312/2312/3312</t>
  </si>
  <si>
    <t>1.16(p)</t>
  </si>
  <si>
    <t>Design Examination Fee</t>
  </si>
  <si>
    <t>1313/2313/3313</t>
  </si>
  <si>
    <t>1.16(q)</t>
  </si>
  <si>
    <t>Plant Examination Fee</t>
  </si>
  <si>
    <t>1314/2314/3314</t>
  </si>
  <si>
    <t>1.16(r)</t>
  </si>
  <si>
    <t>Reissue Examination Fee</t>
  </si>
  <si>
    <t>Patent Post-Allowance Fees</t>
  </si>
  <si>
    <t>1501/2501/3501</t>
  </si>
  <si>
    <t>1.18(a)(1)</t>
  </si>
  <si>
    <t>1511/2511/3511</t>
  </si>
  <si>
    <t>1502/2502/3502</t>
  </si>
  <si>
    <t>1.18(b)(1)</t>
  </si>
  <si>
    <t>1503/2503/3503</t>
  </si>
  <si>
    <t>1.18(c)(1)</t>
  </si>
  <si>
    <t>Patent Maintenance Fees</t>
  </si>
  <si>
    <t>1.17(m)</t>
  </si>
  <si>
    <t>Miscellaneous Patent Fees</t>
  </si>
  <si>
    <t>1801/2801/3801</t>
  </si>
  <si>
    <t>1.17(e)(1)</t>
  </si>
  <si>
    <t>1820/2820/3820</t>
  </si>
  <si>
    <t>1.17(e)(2)</t>
  </si>
  <si>
    <t>1806/2806/3806</t>
  </si>
  <si>
    <t>1.17(p)</t>
  </si>
  <si>
    <t>Post Issuance Fees</t>
  </si>
  <si>
    <t>1.20(a)</t>
  </si>
  <si>
    <t>1.20(b)</t>
  </si>
  <si>
    <t>1821/2821/3821</t>
  </si>
  <si>
    <t>1.20(c)(3)</t>
  </si>
  <si>
    <t>1822/2822/3822</t>
  </si>
  <si>
    <t>1.20(c)(4)</t>
  </si>
  <si>
    <t>Patent Trial and Appeal Fees</t>
  </si>
  <si>
    <t>1401/2401/3401</t>
  </si>
  <si>
    <t>41.20(b)(1)</t>
  </si>
  <si>
    <t>1413/2413/3413</t>
  </si>
  <si>
    <t>41.20(b)(4)</t>
  </si>
  <si>
    <t>42.15(a)(1)</t>
  </si>
  <si>
    <t>42.15(a)(2)</t>
  </si>
  <si>
    <t>42.15(a)(3)</t>
  </si>
  <si>
    <t>42.15(a)(4)</t>
  </si>
  <si>
    <t>42.15(b)(1)</t>
  </si>
  <si>
    <t>42.15(b)(2)</t>
  </si>
  <si>
    <t>42.15(b)(3)</t>
  </si>
  <si>
    <t>42.15(b)(4)</t>
  </si>
  <si>
    <t>Patent Petition Fees</t>
  </si>
  <si>
    <t>1454/2454/3454</t>
  </si>
  <si>
    <t>PCT Fees - National Stage</t>
  </si>
  <si>
    <t>1631/2631/3631</t>
  </si>
  <si>
    <t>1.492(a)</t>
  </si>
  <si>
    <t>Basic National Stage Fee</t>
  </si>
  <si>
    <t>1641/2641/3641</t>
  </si>
  <si>
    <t>1.492(b)(2)</t>
  </si>
  <si>
    <t>1642/2642/3642</t>
  </si>
  <si>
    <t>1.492(b)(3)</t>
  </si>
  <si>
    <t>1632/2632/3632</t>
  </si>
  <si>
    <t>1.492(b)(4)</t>
  </si>
  <si>
    <t>1633/2633/3633</t>
  </si>
  <si>
    <t>1.492(c)(2)</t>
  </si>
  <si>
    <t>1614/2614/3614</t>
  </si>
  <si>
    <t>1.492(d)</t>
  </si>
  <si>
    <t>1615/2615/3615</t>
  </si>
  <si>
    <t>1.492(e)</t>
  </si>
  <si>
    <t>1616/2616/3616</t>
  </si>
  <si>
    <t>1.492(f)</t>
  </si>
  <si>
    <t>PCT Fees - International Stage</t>
  </si>
  <si>
    <t>variable</t>
  </si>
  <si>
    <t>1.1031(a)</t>
  </si>
  <si>
    <t>Patent Service Fees</t>
  </si>
  <si>
    <t>1.19(b)(1)(i)(B)</t>
  </si>
  <si>
    <t>1.19(b)(4)</t>
  </si>
  <si>
    <t>1.21(h)(2)</t>
  </si>
  <si>
    <t>Patent Enrollment Fees</t>
  </si>
  <si>
    <t>1.21(a)(1)(i)</t>
  </si>
  <si>
    <t>1.21(a)(5)(ii)</t>
  </si>
  <si>
    <t>1.21(a)(9)(ii)</t>
  </si>
  <si>
    <t>General Service Fees</t>
  </si>
  <si>
    <t>1052/2052/3052</t>
  </si>
  <si>
    <t>1053/2053/3053</t>
  </si>
  <si>
    <t>1819/2819/3819</t>
  </si>
  <si>
    <t>1.17(d)</t>
  </si>
  <si>
    <t>1551/2551/3551</t>
  </si>
  <si>
    <t>1552/2552/3552</t>
  </si>
  <si>
    <t>1553/2553/3553</t>
  </si>
  <si>
    <t>1554/2554/3554</t>
  </si>
  <si>
    <t>1555/2555/3555</t>
  </si>
  <si>
    <t>1556/2556/3556</t>
  </si>
  <si>
    <t>1.20(e)</t>
  </si>
  <si>
    <t>1.20(f)</t>
  </si>
  <si>
    <t>1.20(g)</t>
  </si>
  <si>
    <t>1.20(h)</t>
  </si>
  <si>
    <t>1817/2817/3817</t>
  </si>
  <si>
    <t>1.17(c)</t>
  </si>
  <si>
    <t>1802/2802/3802</t>
  </si>
  <si>
    <t>1809/2809/3809</t>
  </si>
  <si>
    <t>1810/2810/3810</t>
  </si>
  <si>
    <t>1.17(i)(2)</t>
  </si>
  <si>
    <t>1.17(k)</t>
  </si>
  <si>
    <t>1.17(q)</t>
  </si>
  <si>
    <t>1.17(r)</t>
  </si>
  <si>
    <t>1.17(s)</t>
  </si>
  <si>
    <t>1826/2826/3826</t>
  </si>
  <si>
    <t>1827/2827/3827</t>
  </si>
  <si>
    <t>1828/2828/3828</t>
  </si>
  <si>
    <t>1829/2829/3829</t>
  </si>
  <si>
    <t>1.20(d)</t>
  </si>
  <si>
    <t>1.20(k)(1)</t>
  </si>
  <si>
    <t>1.20(k)(2)</t>
  </si>
  <si>
    <t>1.20(k)(3)(i)</t>
  </si>
  <si>
    <t>1.20(k)(3)(ii)</t>
  </si>
  <si>
    <t>1403/2403/3403</t>
  </si>
  <si>
    <t>1404/2404/3404</t>
  </si>
  <si>
    <t>41.20(b)(2)(i)</t>
  </si>
  <si>
    <t>41.20(b)(2)(ii)</t>
  </si>
  <si>
    <t>41.20(b)(3)</t>
  </si>
  <si>
    <t>41.20(a)</t>
  </si>
  <si>
    <t>42.15(c)(1)</t>
  </si>
  <si>
    <t>42.15(d)</t>
  </si>
  <si>
    <t>1462/2462/3462</t>
  </si>
  <si>
    <t>1463/2463/3463</t>
  </si>
  <si>
    <t>1464/2464/3464</t>
  </si>
  <si>
    <t>1.17(f)</t>
  </si>
  <si>
    <t>1.17(g)</t>
  </si>
  <si>
    <t>1.17(h)</t>
  </si>
  <si>
    <t>1.18(e)</t>
  </si>
  <si>
    <t>1.18(f)</t>
  </si>
  <si>
    <t>1.20(j)(1)</t>
  </si>
  <si>
    <t>1.20(j)(2)</t>
  </si>
  <si>
    <t>1.20(j)(3)</t>
  </si>
  <si>
    <t>1824/2824/3824</t>
  </si>
  <si>
    <t>1.20(c)(6)</t>
  </si>
  <si>
    <t>1.16(g)</t>
  </si>
  <si>
    <t>1.17(i)(1)</t>
  </si>
  <si>
    <t>1081/2081/3081</t>
  </si>
  <si>
    <t>1.16(s)</t>
  </si>
  <si>
    <t>1082/2082/3082</t>
  </si>
  <si>
    <t>1083/2083/3083</t>
  </si>
  <si>
    <t>1084/2084/3084</t>
  </si>
  <si>
    <t>1085/2085/3085</t>
  </si>
  <si>
    <t>1617/2617/3617</t>
  </si>
  <si>
    <t>1.492(h)</t>
  </si>
  <si>
    <t>1618/2618/3618</t>
  </si>
  <si>
    <t>1.492(i)</t>
  </si>
  <si>
    <t>1681/2681/3681</t>
  </si>
  <si>
    <t>1.492(j)</t>
  </si>
  <si>
    <t>1601/2601/3601</t>
  </si>
  <si>
    <t>1.445(a)(1)(i)(A)</t>
  </si>
  <si>
    <t>1602/2602/3602</t>
  </si>
  <si>
    <t>1.445(a)(2)(i)</t>
  </si>
  <si>
    <t>1604/2604/3604</t>
  </si>
  <si>
    <t>1.445(a)(3)(I)</t>
  </si>
  <si>
    <t>1621/2621/3621</t>
  </si>
  <si>
    <t>1.445(a)(4)(I)</t>
  </si>
  <si>
    <t>1605/2605/3605</t>
  </si>
  <si>
    <t>1.482(a)(1)(i)(A)</t>
  </si>
  <si>
    <t>1606/2606/3606</t>
  </si>
  <si>
    <t>1.482(a)(1)(ii)(A)</t>
  </si>
  <si>
    <t>1607/2607/3607</t>
  </si>
  <si>
    <t>1.482(a)(2)(I)</t>
  </si>
  <si>
    <t>1619/2619/3619</t>
  </si>
  <si>
    <t>1.19(a)(1)</t>
  </si>
  <si>
    <t>1.19(a)(2)</t>
  </si>
  <si>
    <t>1.19(a)(3)</t>
  </si>
  <si>
    <t>Patent Application Publication (PAP)</t>
  </si>
  <si>
    <t>1.19(b)(1)(i)(D)</t>
  </si>
  <si>
    <t>1.19(b)(3)</t>
  </si>
  <si>
    <t>1.19(c)</t>
  </si>
  <si>
    <t>1.19(f)</t>
  </si>
  <si>
    <t>1.21(i)</t>
  </si>
  <si>
    <t>Publication in Official Gazette</t>
  </si>
  <si>
    <t>1.21(n)</t>
  </si>
  <si>
    <t>1.21(a)(1)(ii)(A)</t>
  </si>
  <si>
    <t>1.21(a)(1)(ii)(B)</t>
  </si>
  <si>
    <t>1.21(a)(9)(i)</t>
  </si>
  <si>
    <t>9024 </t>
  </si>
  <si>
    <t>1.21(k) </t>
  </si>
  <si>
    <t>Patent Extension of Time Fees</t>
  </si>
  <si>
    <t>1251/2251/3251</t>
  </si>
  <si>
    <t>1.17(a)(1)</t>
  </si>
  <si>
    <t>1252/2252/3252</t>
  </si>
  <si>
    <t>1.17(a)(2)</t>
  </si>
  <si>
    <t>1253/2253/3253</t>
  </si>
  <si>
    <t>1.17(a)(3)</t>
  </si>
  <si>
    <t>1254/2254/3254</t>
  </si>
  <si>
    <t>1.17(a)(4)</t>
  </si>
  <si>
    <t>1255/2255/3255</t>
  </si>
  <si>
    <t>1.17(a)(5)</t>
  </si>
  <si>
    <t>no change</t>
  </si>
  <si>
    <t>at cost</t>
  </si>
  <si>
    <t>discontinue</t>
  </si>
  <si>
    <t>Basic Filing Fee - Design</t>
  </si>
  <si>
    <t>Basic Filing Fee - Design (CPA)</t>
  </si>
  <si>
    <t>Basic Filing Fee - Plant</t>
  </si>
  <si>
    <t>Provisional Application Filing Fee</t>
  </si>
  <si>
    <t>Basic Filing Fee - Reissue</t>
  </si>
  <si>
    <t>Basic Filing Fee - Reissue (CPA)</t>
  </si>
  <si>
    <t xml:space="preserve">Surcharge - Late Provisional Filing Fee or Cover Sheet </t>
  </si>
  <si>
    <t>Each Independent Claim in Excess of Three</t>
  </si>
  <si>
    <t>Each Reissue Independent Claim in Excess of Three</t>
  </si>
  <si>
    <t>Each Claim in Excess of 20</t>
  </si>
  <si>
    <t>Each Reissue Claim in Excess of 20</t>
  </si>
  <si>
    <t>Multiple Dependent Claim</t>
  </si>
  <si>
    <t>Utility Application Size Fee - for Each Additional 50 Sheets That Exceeds 100 Sheets</t>
  </si>
  <si>
    <t>Design Application Size Fee - for Each Additional 50 Sheets That Exceeds 100 Sheets</t>
  </si>
  <si>
    <t>Plant Application Size Fee - for Each Additional 50 Sheets That Exceeds 100 Sheets</t>
  </si>
  <si>
    <t>Reissue Application Size Fee - for Each Additional 50 Sheets That Exceeds 100 Sheets</t>
  </si>
  <si>
    <t>Provisional Application Size Fee - for Each Additional 50 Sheets That Exceeds 100 Sheets</t>
  </si>
  <si>
    <t>Surcharge - 3.5 year - Late Payment Within 6 Months</t>
  </si>
  <si>
    <t>Surcharge - 7.5 year - Late Payment Within 6 Months</t>
  </si>
  <si>
    <t>Surcharge - 11.5 year - Late Payment Within 6 Months</t>
  </si>
  <si>
    <t>Utility Issue Fee</t>
  </si>
  <si>
    <t>Reissue Issue Fee</t>
  </si>
  <si>
    <t>Design Issue Fee</t>
  </si>
  <si>
    <t>Plant Issue Fee</t>
  </si>
  <si>
    <t>Extension for Response Within First Month</t>
  </si>
  <si>
    <t>Extension for Response Within Second Month</t>
  </si>
  <si>
    <t>Extension for Response Within Third Month</t>
  </si>
  <si>
    <t>Extension for Response Within Fourth Month</t>
  </si>
  <si>
    <t>Extension for Response Within Fifth Month</t>
  </si>
  <si>
    <t>Request for Continued Examination (RCE) - 1st Request (see 37 CFR 1.114)</t>
  </si>
  <si>
    <t>Request for Continued Examination (RCE) - 2nd and Subsequent Request (see 37 CFR 1.114)</t>
  </si>
  <si>
    <t>Request for Prioritized Examination</t>
  </si>
  <si>
    <t>Correction of Inventorship After First Action on Merits</t>
  </si>
  <si>
    <t>Other Publication Processing Fee</t>
  </si>
  <si>
    <t xml:space="preserve">Request for Voluntary Publication or Republication </t>
  </si>
  <si>
    <t xml:space="preserve">Request for Expedited Examination of a Design Application </t>
  </si>
  <si>
    <t xml:space="preserve">For Each Additional Invention to be Examined (see 37 CFR 1.129(b)) </t>
  </si>
  <si>
    <t xml:space="preserve">Filing a Submission After Final Rejection (see 37 CFR 1.129(a)) </t>
  </si>
  <si>
    <t xml:space="preserve">Processing Fee for Provisional Applications </t>
  </si>
  <si>
    <t>Certificate of Correction</t>
  </si>
  <si>
    <t>Processing Fee for Correcting Inventorship in a Patent</t>
  </si>
  <si>
    <t>Each Reexamination Independent Claim in Excess of Three and Also in Excess of the Number of Such Claims in the Patent Under Reexamination</t>
  </si>
  <si>
    <t>Each Reexamination Claim in Excess of 20 and Also in Excess of the Number of Claims in the Patent Under Reexamination</t>
  </si>
  <si>
    <t>Statutory Disclaimer, Including Terminal Disclaimer</t>
  </si>
  <si>
    <t>Request for Supplemental Examination</t>
  </si>
  <si>
    <t>Reexamination Ordered as a Result of Supplemental Examination</t>
  </si>
  <si>
    <t>Supplemental Examination Document Size Fee - for Nonpatent Document Having Between 21 and 50 Sheets</t>
  </si>
  <si>
    <t>Supplemental Examination Document Size Fee - for Each Additional 50 Sheets or a Fraction Thereof in a Nonpatent Document</t>
  </si>
  <si>
    <t>Petitions to the Chief Administrative Patent Judge Under 37 CFR 41.3</t>
  </si>
  <si>
    <t>Notice of Appeal</t>
  </si>
  <si>
    <t>Filing a Brief in Support of an Appeal</t>
  </si>
  <si>
    <t>Filing a Brief in Support of an Appeal in an Inter Partes Reexamination Proceeding</t>
  </si>
  <si>
    <t>Request for Oral Hearing</t>
  </si>
  <si>
    <t>Forwarding an Appeal in an Application or Ex Parte Reexamination Proceeding to the Board</t>
  </si>
  <si>
    <t>Inter Partes Review Request Fee - Up to 20 Claims</t>
  </si>
  <si>
    <t>Inter Partes Review Request of Each Claim in Excess of 20</t>
  </si>
  <si>
    <t>Post-Grant or Covered Business Method Review Request Fee - Up to 20 Claims</t>
  </si>
  <si>
    <t>Post-Grant or Covered Business Method Review Request of Each Claim in Excess of 20</t>
  </si>
  <si>
    <t>Petition for a Derivation Proceeding</t>
  </si>
  <si>
    <t>Request to Make a Settlement Agreement Available and Other Requests Filed in a Patent Trial Proceeding</t>
  </si>
  <si>
    <t>Petitions Requiring the Petition Fee Set Forth in 37 CFR 1.17(f) (Group I)</t>
  </si>
  <si>
    <t>Petitions Requiring the Petition Fee Set Forth in 37 CFR 1.17(g) (Group II)</t>
  </si>
  <si>
    <t>Petitions Requiring the Petition Fee Set Forth in 37 CFR 1.17(h) (Group III)</t>
  </si>
  <si>
    <t>Petition to Excuse Applicant's Failure to Act Within Prescribed Time Limits in an International Design Application</t>
  </si>
  <si>
    <t>Petition for Revival of an Abandoned Application for a Patent, for the Delayed Payment of the Fee for Issuing Each Patent, or for the Delayed Response by the Patent Owner in any Reexamination Proceeding</t>
  </si>
  <si>
    <t xml:space="preserve">Filing an Application for Patent Term Adjustment </t>
  </si>
  <si>
    <t xml:space="preserve">Request for Reinstatement of Term Reduced </t>
  </si>
  <si>
    <t xml:space="preserve">Extension of Term of Patent </t>
  </si>
  <si>
    <t>Petitions in a Reexamination Proceeding, Except for those Specifically Enumerated in 37 CFR 1.550(i) and 1.937(d)</t>
  </si>
  <si>
    <t xml:space="preserve">Initial Application for Interim Extension (see 37 CFR 1.790) </t>
  </si>
  <si>
    <t xml:space="preserve">Subsequent Application for Interim Extension (see 37 CFR 1.790) </t>
  </si>
  <si>
    <t>Late Payment Fee</t>
  </si>
  <si>
    <t>Supplemental Examination Fee per Additional Invention</t>
  </si>
  <si>
    <t>Preliminary Examination Fee - U.S. Was Not the ISA</t>
  </si>
  <si>
    <t>Preliminary Examination Fee - U.S. Was the ISA</t>
  </si>
  <si>
    <t>Transmitting Application to Intl. Bureau to Act as Receiving Office</t>
  </si>
  <si>
    <t>Supplemental Search Fee When Required, per Additional Invention</t>
  </si>
  <si>
    <t>Transmittal Fee</t>
  </si>
  <si>
    <t>Search Fee - Regardless of Whether There is a Corresponding Application (see 35 U.S.C. 361(d) and PCT Rule 16)</t>
  </si>
  <si>
    <t>National Stage Application Size Fee - for Each Additional 50 Sheets That Exceeds 100 Sheets</t>
  </si>
  <si>
    <t>English Translation After Thirty Months From Priority Date</t>
  </si>
  <si>
    <t>Search Fee, Examination Fee or Oath or Declaration After the Date of Commencement of the National Stage</t>
  </si>
  <si>
    <t>National Stage Examination Fee - All Other Situations</t>
  </si>
  <si>
    <t>National Stage Search Fee - All Other Situations</t>
  </si>
  <si>
    <t>National Stage Search Fee - Search Report Prepared and Provided to USPTO</t>
  </si>
  <si>
    <t>National Stage Search Fee - U.S. Was the ISA</t>
  </si>
  <si>
    <t>Printed Copy of Patent W/O Color, Delivery by USPS, USPTO Box, or Electronic Means</t>
  </si>
  <si>
    <t>Printed Copy of Plant Patent in Color</t>
  </si>
  <si>
    <t>Color Copy of Patent (Other Than Plant Patent) Containing a Color Drawing</t>
  </si>
  <si>
    <t>Copy of Patent Application as Filed</t>
  </si>
  <si>
    <t>Individual Application Documents, Other Than Application as Filed, per Document</t>
  </si>
  <si>
    <t>Copy Patent File Wrapper, Paper Medium, Any Number of Sheets</t>
  </si>
  <si>
    <t>Copy of Office Records, Except Copies of Applications as Filed</t>
  </si>
  <si>
    <t>For Assignment Records, Abstract of Title and Certification, per Patent</t>
  </si>
  <si>
    <t>Library Service</t>
  </si>
  <si>
    <t>Copy of Non-U.S. Document</t>
  </si>
  <si>
    <t>Recording Each Patent Assignment, Agreement or Other Paper, per Property – if Not Submitted Electronically</t>
  </si>
  <si>
    <t>Unspecified Other Services, Excluding Labor</t>
  </si>
  <si>
    <t>Handling Fee for Incomplete or Improper Application</t>
  </si>
  <si>
    <t>Additional Fee for Overnight Delivery</t>
  </si>
  <si>
    <t>Additional Fee for Expedited Service</t>
  </si>
  <si>
    <t>Delinquency Fee</t>
  </si>
  <si>
    <t>Administrative Reinstatement Fee</t>
  </si>
  <si>
    <t>Review of Decision of the Director of Enrollment and Discipline Under §11.2(d)</t>
  </si>
  <si>
    <t>Review of Decision by the Director of Enrollment and Discipline Under §11.2(c)</t>
  </si>
  <si>
    <t>For Test Administration by the USPTO</t>
  </si>
  <si>
    <t>For Test Administration by Commercial Entity</t>
  </si>
  <si>
    <t>Certificate of Good Standing as an Attorney or Agent, Suitable for Framing</t>
  </si>
  <si>
    <t>Application Fee (Non-Refundable)</t>
  </si>
  <si>
    <t>* Third-Party Filers Are Not Eligible for the Micro Entity Fee.</t>
  </si>
  <si>
    <t xml:space="preserve">Submission of sequence listings of 300MB to 800MB </t>
  </si>
  <si>
    <t>Submission of sequence listings of more than 800 MB</t>
  </si>
  <si>
    <t xml:space="preserve">Non-English Translation </t>
  </si>
  <si>
    <t>Petition for the Delayed Payment of the Fee for Maintaining a Patent in Force</t>
  </si>
  <si>
    <t>n/a</t>
  </si>
  <si>
    <t>1.18(d)(1)</t>
  </si>
  <si>
    <t>1.18(d)(3)</t>
  </si>
  <si>
    <t>Publication Fee for Early, Voluntary, or Normal Publication</t>
  </si>
  <si>
    <t>Publication Fee for Republication</t>
  </si>
  <si>
    <t>1830/2830/3830</t>
  </si>
  <si>
    <t>Processing Fee, Except in Provisional Applications</t>
  </si>
  <si>
    <t>1818/2818</t>
  </si>
  <si>
    <t>1.17(o)</t>
  </si>
  <si>
    <t>Document Fee For Third-Party Submissions (see 37 CFR 1.290(f))</t>
  </si>
  <si>
    <t>1812/2812/3812</t>
  </si>
  <si>
    <t>1.20(c)(1)</t>
  </si>
  <si>
    <t>$3,000*</t>
  </si>
  <si>
    <t>1.17(t)</t>
  </si>
  <si>
    <t>1.492(b)(1)</t>
  </si>
  <si>
    <t>National Stage Search Fee - U.S. was the ISA or IPEA and All Claims Satisfy PCT Article 33(1)-(4)</t>
  </si>
  <si>
    <t>National Stage Examination Fee - U.S. was the ISA or IPEA and All Claims Satisfy PCT Article 33(1)-(4)</t>
  </si>
  <si>
    <t>International Type Search Report</t>
  </si>
  <si>
    <t>1.21(e)</t>
  </si>
  <si>
    <t>Recording Each Patent Assignment, Agreement or Other Paper, per Property – if Submitted Electronically</t>
  </si>
  <si>
    <t>1.21(h)(1)</t>
  </si>
  <si>
    <t>1.21(b)(2), (b)(3) or 2.6(b)(13)(ii)</t>
  </si>
  <si>
    <t>Service Charge for Below Minimum Balance</t>
  </si>
  <si>
    <t>1.21(m) or 2.6(b)(12)</t>
  </si>
  <si>
    <t>Processing Each Payment Refused or Charged Back</t>
  </si>
  <si>
    <t>Submission of an Information Disclosure Statement</t>
  </si>
  <si>
    <t>1.492(c)(1)</t>
  </si>
  <si>
    <t>1558/2558/3558</t>
  </si>
  <si>
    <t xml:space="preserve">For Maintaining an Original or Any Reissue Patent, Due at 3.5 years </t>
  </si>
  <si>
    <t xml:space="preserve">For Maintaining an Original or Any Reissue Patent, Due at 7.5 years </t>
  </si>
  <si>
    <t xml:space="preserve">For Maintaining an Original or Any Reissue Patent, Due at 11.5 years </t>
  </si>
  <si>
    <t>1453/2453/3453</t>
  </si>
  <si>
    <t>1784/2784/3784</t>
  </si>
  <si>
    <t>1.21(a)(4)(i)</t>
  </si>
  <si>
    <t>1.21(a)(5)(i)</t>
  </si>
  <si>
    <t>On Registration to Practice Under §11.6</t>
  </si>
  <si>
    <t>Certificate of Good Standing as an Attorney or Agent, Standard</t>
  </si>
  <si>
    <t>1.21(a)(4)(ii)</t>
  </si>
  <si>
    <t>On Grant of Limited Recognition Under §11.9(b)</t>
  </si>
  <si>
    <t>For USPTO-Administered Review of Registration Examination</t>
  </si>
  <si>
    <t>On Change of Registration From Agent to Attorney</t>
  </si>
  <si>
    <t>On Petition for Reinstatement by a Person Excluded or Suspended on Ethical Grounds, or Excluded on Consent from Practice before the Office</t>
  </si>
  <si>
    <r>
      <t>Late Furnishing Fee for Providing a Sequence Listing in Response to an Invitation Under PCT Rule 13</t>
    </r>
    <r>
      <rPr>
        <i/>
        <sz val="8"/>
        <rFont val="Calibri"/>
        <family val="2"/>
        <scheme val="minor"/>
      </rPr>
      <t>ter</t>
    </r>
  </si>
  <si>
    <t>Petition for the Delayed Submission of a Priority or Benefit Claim</t>
  </si>
  <si>
    <t>Petition to Convert an International Design Application to a Design Application Under 35 U.S.C. Chapter 16</t>
  </si>
  <si>
    <t>Hague International Design Application - Transmittal Fee</t>
  </si>
  <si>
    <t>Surcharge - Late Filing Fee, Search Fee, Examination Fee, Inventor's Oath or Declaration, or Application Filed Without at least One Claim or by Reference</t>
  </si>
  <si>
    <t>For USPTO-Assisted Recovery of ID or Reset of Password for the Office of Enrollment and Discipline Information System</t>
  </si>
  <si>
    <t>For USPTO-Assisted Change of Address Within the Office of Enrollment and Discipline Information System</t>
  </si>
  <si>
    <t>1.445(a)(5)</t>
  </si>
  <si>
    <t>1.21(a)(2)(i)</t>
  </si>
  <si>
    <t>1.21(a)(2)(ii)</t>
  </si>
  <si>
    <t>1.21(a)(2)(iii)</t>
  </si>
  <si>
    <t>1.21(a)(10)(i)</t>
  </si>
  <si>
    <t>1.21(a)(6)(i)</t>
  </si>
  <si>
    <t>1.21(a)(6)(ii)</t>
  </si>
  <si>
    <t>1.21(a)(1)(iii)</t>
  </si>
  <si>
    <t>1.20(c)(2)</t>
  </si>
  <si>
    <t>1.19(j)</t>
  </si>
  <si>
    <t>1.19(k)</t>
  </si>
  <si>
    <t>1.19(l)</t>
  </si>
  <si>
    <t>1.19(b)(1)(ii)(B)</t>
  </si>
  <si>
    <t>1.19(b)(1)(i)(A) and (ii)(A)</t>
  </si>
  <si>
    <t>Copy Patent File Wrapper, Electronic Medium, Any Size or Provided Electronically</t>
  </si>
  <si>
    <t>1.21(o)(1)</t>
  </si>
  <si>
    <t>1.21(o)(2)</t>
  </si>
  <si>
    <t>1.21(p)</t>
  </si>
  <si>
    <t xml:space="preserve">1.21(q) </t>
  </si>
  <si>
    <t>Ex Parte Reexamination (§ 1.510(a)) Streamlined</t>
  </si>
  <si>
    <t>Ex Parte Reexamination (§ 1.510(a)) Non-Streamlined</t>
  </si>
  <si>
    <t>Hague International Design Application Fees</t>
  </si>
  <si>
    <t>1781/2781/3781</t>
  </si>
  <si>
    <t>1791/2791/3791</t>
  </si>
  <si>
    <t>1792/2792/3792</t>
  </si>
  <si>
    <t>International Design Application First Part U.S. Designation Fee</t>
  </si>
  <si>
    <t>(Part II Designation Fee) Issue Fee Paid Through the International Bureau in an International Design Application</t>
  </si>
  <si>
    <t>Basic filing fee - Utility (electronic filing for small entities)</t>
  </si>
  <si>
    <t>Basic Filing fee - Utility (paper filing also requires non-electronic filing fee under 1.16(t))</t>
  </si>
  <si>
    <t>1091/2091/3091</t>
  </si>
  <si>
    <t>1092/2092/3092</t>
  </si>
  <si>
    <t>1831/2831/3831</t>
  </si>
  <si>
    <t>1783/2783/3783</t>
  </si>
  <si>
    <t>1627/2627/3627</t>
  </si>
  <si>
    <t>1505/2505/3505</t>
  </si>
  <si>
    <t>$1,500*</t>
  </si>
  <si>
    <t>$1,575*</t>
  </si>
  <si>
    <t>$200*</t>
  </si>
  <si>
    <t>$500*</t>
  </si>
  <si>
    <t>$325*</t>
  </si>
  <si>
    <t>$560*</t>
  </si>
  <si>
    <t>$590*</t>
  </si>
  <si>
    <t>1405/2405/3405</t>
  </si>
  <si>
    <t>1456/2456/3456</t>
  </si>
  <si>
    <t>1457/2457/3457</t>
  </si>
  <si>
    <t>1458/2458/3458</t>
  </si>
  <si>
    <t>Copy of Patent Technology Monitoring Team (PTMT) patent bibliographic extract and other DVD (optical disc)</t>
  </si>
  <si>
    <t>Copy of U.S. patent custom data extracts</t>
  </si>
  <si>
    <t>Copy of selected technology reports, miscellaneous technology areas</t>
  </si>
  <si>
    <t>1803/2803/3803</t>
  </si>
  <si>
    <t>1808/2808/3808</t>
  </si>
  <si>
    <t>1811/2811/3811</t>
  </si>
  <si>
    <t>1816/2816/3816</t>
  </si>
  <si>
    <t>$485*</t>
  </si>
  <si>
    <t>Suspense Account for Patent Processing Fees</t>
  </si>
  <si>
    <t>1814/2814/3814</t>
  </si>
  <si>
    <t>1455/2455/3455</t>
  </si>
  <si>
    <t>1459/2459/3459</t>
  </si>
  <si>
    <t>1807/2807/3807</t>
  </si>
  <si>
    <t>New Fee Code</t>
  </si>
  <si>
    <t>Fee for non-registered practitioners to appear before the Patent Trial and Appeals Board</t>
  </si>
  <si>
    <t>Inter Partes Review Post-Institution Fee - Up to 20 Claims</t>
  </si>
  <si>
    <t>Inter Partes Post-Institution Request of Each Claim in Excess of 20</t>
  </si>
  <si>
    <t>Post-Grant or Covered Business Method Review Post-Institution Fee - Up to 20 Claims</t>
  </si>
  <si>
    <t>Post-Grant or Covered Business Method Review Post-Institution Request of Each Claim in Excess of 20</t>
  </si>
  <si>
    <t>Non-DOCX Filing Surcharge Fee</t>
  </si>
  <si>
    <t>Annual Active Patent Practitioner Fee filed on paper without certifying continuing legal education (CLE) completion</t>
  </si>
  <si>
    <t>Annual Active Patent Practitioner Fee filed electronically without certifying continuing legal education (CLE) completion</t>
  </si>
  <si>
    <t>Annual Active Patent Practitioner Fee filed on paper with certifying continuing legal education (CLE) completion</t>
  </si>
  <si>
    <t>Annual Active Patent Practitioner Fee filed electronically with certifying continuing legal education (CLE) completion</t>
  </si>
  <si>
    <t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(Large Entity Fee)</t>
  </si>
  <si>
    <t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(Small Entity Fee)</t>
  </si>
  <si>
    <t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(Micro Entity Fee)</t>
  </si>
  <si>
    <t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(Large Entity Fee)</t>
  </si>
  <si>
    <t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(Small Entity Fee)</t>
  </si>
  <si>
    <t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(Micro Entity Fee)</t>
  </si>
  <si>
    <t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(Large Entity Fee)</t>
  </si>
  <si>
    <t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(Small Entity Fee)</t>
  </si>
  <si>
    <t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(Micro Entity Fee)</t>
  </si>
  <si>
    <t>Percentage Change                                                                                                                                                                                                                                                                                                                                                                                                                                                                                                                                                                     (Large Entity Fee)</t>
  </si>
  <si>
    <t>Percentage Change                                                                                                                                                                                                                                                                                                                                                                                                                                                                                                                                                                     (Small Entity Fee)</t>
  </si>
  <si>
    <t>Percentage Change                                                                                                                                                                                                                                                                                                                                                                                                                                                                                                                                                                     (Micro Entity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</si>
</sst>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#,##0.00\ [$€-1]_);\(#,##0.00\ [$€-1]\)"/>
  </numFmts>
  <fonts count="10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/>
    <xf numFmtId="0" fontId="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37" fontId="0" fillId="2" borderId="0" xfId="0" applyNumberFormat="1" applyFill="1" applyAlignment="1">
      <alignment vertical="center"/>
    </xf>
    <xf numFmtId="0" fontId="7" fillId="0" borderId="0" xfId="0" applyFont="1"/>
    <xf numFmtId="0" fontId="7" fillId="4" borderId="0" xfId="0" applyFont="1" applyFill="1"/>
    <xf numFmtId="37" fontId="0" fillId="4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0" borderId="0" xfId="0"/>
    <xf numFmtId="9" fontId="0" fillId="4" borderId="1" xfId="3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5" fontId="0" fillId="4" borderId="1" xfId="0" applyNumberFormat="1" applyFill="1" applyBorder="1" applyAlignment="1">
      <alignment vertical="center"/>
    </xf>
    <xf numFmtId="5" fontId="0" fillId="5" borderId="1" xfId="0" applyNumberFormat="1" applyFill="1" applyBorder="1" applyAlignment="1">
      <alignment vertical="center"/>
    </xf>
    <xf numFmtId="5" fontId="0" fillId="4" borderId="1" xfId="0" applyNumberFormat="1" applyFill="1" applyBorder="1" applyAlignment="1">
      <alignment horizontal="right" vertical="center"/>
    </xf>
    <xf numFmtId="5" fontId="0" fillId="5" borderId="1" xfId="0" applyNumberFormat="1" applyFill="1" applyBorder="1" applyAlignment="1">
      <alignment horizontal="right" vertical="center"/>
    </xf>
    <xf numFmtId="0" fontId="0" fillId="0" borderId="2" xfId="0" applyBorder="1" applyAlignment="1"/>
    <xf numFmtId="0" fontId="0" fillId="0" borderId="1" xfId="0" applyBorder="1" applyAlignment="1"/>
    <xf numFmtId="5" fontId="0" fillId="4" borderId="1" xfId="0" applyNumberFormat="1" applyFill="1" applyBorder="1" applyAlignment="1"/>
    <xf numFmtId="5" fontId="0" fillId="5" borderId="1" xfId="0" applyNumberFormat="1" applyFill="1" applyBorder="1" applyAlignment="1"/>
    <xf numFmtId="9" fontId="0" fillId="4" borderId="1" xfId="3" applyFont="1" applyFill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9" fontId="0" fillId="4" borderId="1" xfId="3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49" fontId="0" fillId="0" borderId="1" xfId="0" quotePrefix="1" applyNumberFormat="1" applyBorder="1" applyAlignment="1">
      <alignment vertical="center"/>
    </xf>
    <xf numFmtId="5" fontId="0" fillId="5" borderId="1" xfId="0" applyNumberFormat="1" applyFill="1" applyBorder="1" applyAlignment="1">
      <alignment horizontal="right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left" vertical="center" wrapText="1"/>
    </xf>
    <xf numFmtId="0" fontId="0" fillId="0" borderId="5" xfId="0" applyFill="1" applyBorder="1" applyAlignment="1"/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5" fontId="0" fillId="0" borderId="1" xfId="0" applyNumberFormat="1" applyFill="1" applyBorder="1" applyAlignment="1"/>
    <xf numFmtId="5" fontId="0" fillId="0" borderId="1" xfId="0" applyNumberFormat="1" applyFill="1" applyBorder="1" applyAlignment="1">
      <alignment horizontal="right" vertical="center"/>
    </xf>
    <xf numFmtId="5" fontId="0" fillId="0" borderId="1" xfId="0" applyNumberFormat="1" applyFill="1" applyBorder="1" applyAlignment="1">
      <alignment vertical="center"/>
    </xf>
    <xf numFmtId="0" fontId="0" fillId="0" borderId="5" xfId="0" applyFill="1" applyBorder="1" applyAlignment="1">
      <alignment horizontal="left"/>
    </xf>
    <xf numFmtId="0" fontId="8" fillId="0" borderId="5" xfId="0" applyFont="1" applyFill="1" applyBorder="1" applyAlignment="1">
      <alignment horizontal="left" vertical="center"/>
    </xf>
    <xf numFmtId="37" fontId="0" fillId="0" borderId="1" xfId="0" applyNumberFormat="1" applyFill="1" applyBorder="1" applyAlignment="1">
      <alignment horizontal="right" vertical="center"/>
    </xf>
    <xf numFmtId="5" fontId="0" fillId="0" borderId="1" xfId="0" applyNumberFormat="1" applyFill="1" applyBorder="1" applyAlignment="1">
      <alignment horizontal="right"/>
    </xf>
    <xf numFmtId="5" fontId="0" fillId="0" borderId="2" xfId="0" applyNumberFormat="1" applyFill="1" applyBorder="1" applyAlignment="1"/>
    <xf numFmtId="0" fontId="0" fillId="0" borderId="9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5" fillId="3" borderId="0" xfId="0" applyFont="1" applyFill="1" applyBorder="1" applyAlignment="1"/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37" fontId="6" fillId="0" borderId="7" xfId="0" applyNumberFormat="1" applyFont="1" applyFill="1" applyBorder="1" applyAlignment="1">
      <alignment horizontal="center" vertical="center" wrapText="1"/>
    </xf>
    <xf numFmtId="37" fontId="6" fillId="5" borderId="7" xfId="0" applyNumberFormat="1" applyFont="1" applyFill="1" applyBorder="1" applyAlignment="1">
      <alignment horizontal="center" vertical="center" wrapText="1"/>
    </xf>
    <xf numFmtId="37" fontId="6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37" fontId="0" fillId="5" borderId="1" xfId="0" applyNumberFormat="1" applyFill="1" applyBorder="1" applyAlignment="1">
      <alignment vertical="center"/>
    </xf>
    <xf numFmtId="37" fontId="0" fillId="4" borderId="1" xfId="0" applyNumberFormat="1" applyFill="1" applyBorder="1" applyAlignment="1">
      <alignment vertical="center"/>
    </xf>
    <xf numFmtId="37" fontId="0" fillId="4" borderId="3" xfId="0" applyNumberFormat="1" applyFill="1" applyBorder="1" applyAlignment="1">
      <alignment vertical="center"/>
    </xf>
    <xf numFmtId="37" fontId="0" fillId="5" borderId="3" xfId="0" applyNumberFormat="1" applyFill="1" applyBorder="1" applyAlignment="1">
      <alignment vertical="center"/>
    </xf>
    <xf numFmtId="37" fontId="0" fillId="4" borderId="15" xfId="0" applyNumberFormat="1" applyFill="1" applyBorder="1" applyAlignment="1">
      <alignment vertical="center"/>
    </xf>
    <xf numFmtId="5" fontId="0" fillId="0" borderId="3" xfId="0" applyNumberFormat="1" applyFill="1" applyBorder="1" applyAlignment="1"/>
    <xf numFmtId="37" fontId="0" fillId="4" borderId="3" xfId="0" applyNumberFormat="1" applyFill="1" applyBorder="1" applyAlignment="1"/>
    <xf numFmtId="37" fontId="0" fillId="5" borderId="3" xfId="0" applyNumberFormat="1" applyFill="1" applyBorder="1" applyAlignment="1"/>
    <xf numFmtId="37" fontId="0" fillId="5" borderId="1" xfId="0" applyNumberFormat="1" applyFill="1" applyBorder="1" applyAlignment="1"/>
    <xf numFmtId="37" fontId="0" fillId="4" borderId="1" xfId="0" applyNumberFormat="1" applyFill="1" applyBorder="1" applyAlignment="1"/>
    <xf numFmtId="5" fontId="0" fillId="0" borderId="3" xfId="0" applyNumberFormat="1" applyFill="1" applyBorder="1" applyAlignment="1">
      <alignment vertical="center"/>
    </xf>
    <xf numFmtId="5" fontId="0" fillId="4" borderId="3" xfId="0" applyNumberFormat="1" applyFill="1" applyBorder="1" applyAlignment="1"/>
    <xf numFmtId="9" fontId="0" fillId="4" borderId="3" xfId="3" applyFont="1" applyFill="1" applyBorder="1" applyAlignment="1"/>
    <xf numFmtId="5" fontId="0" fillId="5" borderId="3" xfId="0" applyNumberFormat="1" applyFill="1" applyBorder="1" applyAlignment="1"/>
    <xf numFmtId="37" fontId="0" fillId="4" borderId="15" xfId="0" applyNumberFormat="1" applyFill="1" applyBorder="1" applyAlignment="1"/>
    <xf numFmtId="9" fontId="0" fillId="4" borderId="15" xfId="3" applyFont="1" applyFill="1" applyBorder="1" applyAlignment="1"/>
    <xf numFmtId="37" fontId="0" fillId="5" borderId="1" xfId="0" applyNumberFormat="1" applyFill="1" applyBorder="1" applyAlignment="1">
      <alignment wrapText="1"/>
    </xf>
    <xf numFmtId="5" fontId="0" fillId="5" borderId="3" xfId="0" applyNumberFormat="1" applyFill="1" applyBorder="1" applyAlignment="1">
      <alignment vertical="center"/>
    </xf>
    <xf numFmtId="37" fontId="0" fillId="0" borderId="1" xfId="0" applyNumberFormat="1" applyFill="1" applyBorder="1" applyAlignment="1">
      <alignment vertical="center"/>
    </xf>
    <xf numFmtId="37" fontId="0" fillId="4" borderId="14" xfId="0" applyNumberFormat="1" applyFill="1" applyBorder="1" applyAlignment="1"/>
    <xf numFmtId="5" fontId="0" fillId="0" borderId="14" xfId="0" applyNumberFormat="1" applyFill="1" applyBorder="1" applyAlignment="1"/>
    <xf numFmtId="37" fontId="0" fillId="5" borderId="14" xfId="0" applyNumberFormat="1" applyFill="1" applyBorder="1" applyAlignment="1"/>
    <xf numFmtId="0" fontId="5" fillId="3" borderId="16" xfId="0" applyFont="1" applyFill="1" applyBorder="1" applyAlignment="1">
      <alignment vertical="center"/>
    </xf>
    <xf numFmtId="5" fontId="0" fillId="4" borderId="15" xfId="0" applyNumberFormat="1" applyFill="1" applyBorder="1" applyAlignment="1"/>
    <xf numFmtId="37" fontId="0" fillId="4" borderId="17" xfId="0" applyNumberFormat="1" applyFill="1" applyBorder="1" applyAlignment="1"/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</cellXfs>
  <cellStyles count="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5" xr:uid="{00000000-0005-0000-0000-000003000000}"/>
    <cellStyle name="Normal 2 3" xfId="4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02"/>
  <sheetViews>
    <sheetView tabSelected="1" zoomScale="90" zoomScaleNormal="90" zoomScaleSheetLayoutView="130" workbookViewId="0">
      <selection activeCell="S66" sqref="S66"/>
    </sheetView>
  </sheetViews>
  <sheetFormatPr defaultRowHeight="10.199999999999999" x14ac:dyDescent="0.2"/>
  <cols>
    <col min="1" max="1" width="17.42578125" style="3" customWidth="1"/>
    <col min="2" max="2" width="16.140625" style="3" customWidth="1"/>
    <col min="3" max="3" width="52.42578125" style="2" customWidth="1"/>
    <col min="4" max="4" width="18.7109375" style="4" bestFit="1" customWidth="1"/>
    <col min="5" max="5" width="19.140625" style="4" bestFit="1" customWidth="1"/>
    <col min="6" max="6" width="19.5703125" style="4" bestFit="1" customWidth="1"/>
    <col min="7" max="7" width="18.7109375" style="7" bestFit="1" customWidth="1"/>
    <col min="8" max="8" width="19.140625" style="7" bestFit="1" customWidth="1"/>
    <col min="9" max="9" width="19.5703125" style="7" bestFit="1" customWidth="1"/>
    <col min="10" max="10" width="20.5703125" style="4" bestFit="1" customWidth="1"/>
    <col min="11" max="11" width="19.5703125" style="4" bestFit="1" customWidth="1"/>
    <col min="12" max="12" width="20.5703125" style="4" bestFit="1" customWidth="1"/>
    <col min="13" max="13" width="21" style="8" bestFit="1" customWidth="1"/>
    <col min="14" max="14" width="20.28515625" style="8" bestFit="1" customWidth="1"/>
    <col min="15" max="15" width="21" style="8" customWidth="1"/>
  </cols>
  <sheetData>
    <row r="1" spans="1:15" ht="42" thickTop="1" x14ac:dyDescent="0.2">
      <c r="A1" s="66" t="s">
        <v>0</v>
      </c>
      <c r="B1" s="67" t="s">
        <v>1</v>
      </c>
      <c r="C1" s="68" t="s">
        <v>2</v>
      </c>
      <c r="D1" s="70" t="s">
        <v>467</v>
      </c>
      <c r="E1" s="70" t="s">
        <v>468</v>
      </c>
      <c r="F1" s="70" t="s">
        <v>469</v>
      </c>
      <c r="G1" s="71" t="s">
        <v>470</v>
      </c>
      <c r="H1" s="71" t="s">
        <v>471</v>
      </c>
      <c r="I1" s="71" t="s">
        <v>472</v>
      </c>
      <c r="J1" s="72" t="s">
        <v>473</v>
      </c>
      <c r="K1" s="72" t="s">
        <v>474</v>
      </c>
      <c r="L1" s="72" t="s">
        <v>475</v>
      </c>
      <c r="M1" s="73" t="s">
        <v>476</v>
      </c>
      <c r="N1" s="73" t="s">
        <v>477</v>
      </c>
      <c r="O1" s="73" t="s">
        <v>478</v>
      </c>
    </row>
    <row r="2" spans="1:15" s="1" customFormat="1" ht="15.6" x14ac:dyDescent="0.3">
      <c r="A2" s="28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20.399999999999999" x14ac:dyDescent="0.2">
      <c r="A3" s="48" t="s">
        <v>4</v>
      </c>
      <c r="B3" s="21" t="s">
        <v>5</v>
      </c>
      <c r="C3" s="13" t="s">
        <v>425</v>
      </c>
      <c r="D3" s="53">
        <v>300</v>
      </c>
      <c r="E3" s="53">
        <v>150</v>
      </c>
      <c r="F3" s="53">
        <v>75</v>
      </c>
      <c r="G3" s="23">
        <v>320</v>
      </c>
      <c r="H3" s="23">
        <f>G3*0.5</f>
        <v>160</v>
      </c>
      <c r="I3" s="23">
        <f>0.5*H3</f>
        <v>80</v>
      </c>
      <c r="J3" s="22">
        <f t="shared" ref="J3:J39" si="0">G3-D3</f>
        <v>20</v>
      </c>
      <c r="K3" s="22">
        <f t="shared" ref="K3:K40" si="1">H3-E3</f>
        <v>10</v>
      </c>
      <c r="L3" s="22">
        <f t="shared" ref="L3:L39" si="2">I3-F3</f>
        <v>5</v>
      </c>
      <c r="M3" s="24">
        <f t="shared" ref="M3:M18" si="3">J3/D3</f>
        <v>6.6666666666666666E-2</v>
      </c>
      <c r="N3" s="24">
        <f t="shared" ref="N3:N18" si="4">K3/E3</f>
        <v>6.6666666666666666E-2</v>
      </c>
      <c r="O3" s="24">
        <f>L3/F3</f>
        <v>6.6666666666666666E-2</v>
      </c>
    </row>
    <row r="4" spans="1:15" ht="21" customHeight="1" x14ac:dyDescent="0.2">
      <c r="A4" s="49">
        <v>4011</v>
      </c>
      <c r="B4" s="12" t="s">
        <v>5</v>
      </c>
      <c r="C4" s="13" t="s">
        <v>424</v>
      </c>
      <c r="D4" s="54" t="s">
        <v>348</v>
      </c>
      <c r="E4" s="55">
        <v>75</v>
      </c>
      <c r="F4" s="54" t="s">
        <v>348</v>
      </c>
      <c r="G4" s="19" t="s">
        <v>348</v>
      </c>
      <c r="H4" s="17">
        <v>80</v>
      </c>
      <c r="I4" s="19" t="s">
        <v>348</v>
      </c>
      <c r="J4" s="18" t="s">
        <v>348</v>
      </c>
      <c r="K4" s="16">
        <f t="shared" si="1"/>
        <v>5</v>
      </c>
      <c r="L4" s="18" t="s">
        <v>348</v>
      </c>
      <c r="M4" s="34" t="s">
        <v>348</v>
      </c>
      <c r="N4" s="11">
        <f t="shared" si="4"/>
        <v>6.6666666666666666E-2</v>
      </c>
      <c r="O4" s="34" t="s">
        <v>348</v>
      </c>
    </row>
    <row r="5" spans="1:15" ht="11.4" customHeight="1" x14ac:dyDescent="0.2">
      <c r="A5" s="50" t="s">
        <v>6</v>
      </c>
      <c r="B5" s="12" t="s">
        <v>7</v>
      </c>
      <c r="C5" s="13" t="s">
        <v>234</v>
      </c>
      <c r="D5" s="55">
        <v>200</v>
      </c>
      <c r="E5" s="55">
        <v>100</v>
      </c>
      <c r="F5" s="55">
        <v>50</v>
      </c>
      <c r="G5" s="17">
        <v>220</v>
      </c>
      <c r="H5" s="17">
        <f t="shared" ref="H5:H26" si="5">G5*0.5</f>
        <v>110</v>
      </c>
      <c r="I5" s="17">
        <f t="shared" ref="I5:I26" si="6">0.5*H5</f>
        <v>55</v>
      </c>
      <c r="J5" s="16">
        <f t="shared" si="0"/>
        <v>20</v>
      </c>
      <c r="K5" s="16">
        <f t="shared" si="1"/>
        <v>10</v>
      </c>
      <c r="L5" s="16">
        <f t="shared" si="2"/>
        <v>5</v>
      </c>
      <c r="M5" s="11">
        <f t="shared" si="3"/>
        <v>0.1</v>
      </c>
      <c r="N5" s="11">
        <f t="shared" si="4"/>
        <v>0.1</v>
      </c>
      <c r="O5" s="11">
        <f t="shared" ref="O5:O18" si="7">L5/F5</f>
        <v>0.1</v>
      </c>
    </row>
    <row r="6" spans="1:15" ht="11.4" customHeight="1" x14ac:dyDescent="0.2">
      <c r="A6" s="50" t="s">
        <v>8</v>
      </c>
      <c r="B6" s="12" t="s">
        <v>7</v>
      </c>
      <c r="C6" s="13" t="s">
        <v>235</v>
      </c>
      <c r="D6" s="55">
        <v>200</v>
      </c>
      <c r="E6" s="55">
        <v>100</v>
      </c>
      <c r="F6" s="55">
        <v>50</v>
      </c>
      <c r="G6" s="17">
        <v>220</v>
      </c>
      <c r="H6" s="17">
        <f t="shared" si="5"/>
        <v>110</v>
      </c>
      <c r="I6" s="17">
        <f t="shared" si="6"/>
        <v>55</v>
      </c>
      <c r="J6" s="16">
        <f t="shared" si="0"/>
        <v>20</v>
      </c>
      <c r="K6" s="16">
        <f t="shared" si="1"/>
        <v>10</v>
      </c>
      <c r="L6" s="16">
        <f t="shared" si="2"/>
        <v>5</v>
      </c>
      <c r="M6" s="11">
        <f t="shared" si="3"/>
        <v>0.1</v>
      </c>
      <c r="N6" s="11">
        <f t="shared" si="4"/>
        <v>0.1</v>
      </c>
      <c r="O6" s="11">
        <f t="shared" si="7"/>
        <v>0.1</v>
      </c>
    </row>
    <row r="7" spans="1:15" ht="11.4" customHeight="1" x14ac:dyDescent="0.2">
      <c r="A7" s="50" t="s">
        <v>9</v>
      </c>
      <c r="B7" s="38" t="s">
        <v>10</v>
      </c>
      <c r="C7" s="39" t="s">
        <v>236</v>
      </c>
      <c r="D7" s="55">
        <v>200</v>
      </c>
      <c r="E7" s="55">
        <v>100</v>
      </c>
      <c r="F7" s="55">
        <v>50</v>
      </c>
      <c r="G7" s="17">
        <v>220</v>
      </c>
      <c r="H7" s="17">
        <f t="shared" si="5"/>
        <v>110</v>
      </c>
      <c r="I7" s="17">
        <f t="shared" si="6"/>
        <v>55</v>
      </c>
      <c r="J7" s="16">
        <f t="shared" si="0"/>
        <v>20</v>
      </c>
      <c r="K7" s="16">
        <f t="shared" si="1"/>
        <v>10</v>
      </c>
      <c r="L7" s="16">
        <f t="shared" si="2"/>
        <v>5</v>
      </c>
      <c r="M7" s="11">
        <f t="shared" si="3"/>
        <v>0.1</v>
      </c>
      <c r="N7" s="11">
        <f t="shared" si="4"/>
        <v>0.1</v>
      </c>
      <c r="O7" s="11">
        <f t="shared" si="7"/>
        <v>0.1</v>
      </c>
    </row>
    <row r="8" spans="1:15" ht="11.4" customHeight="1" x14ac:dyDescent="0.2">
      <c r="A8" s="50" t="s">
        <v>11</v>
      </c>
      <c r="B8" s="38" t="s">
        <v>12</v>
      </c>
      <c r="C8" s="39" t="s">
        <v>237</v>
      </c>
      <c r="D8" s="55">
        <v>280</v>
      </c>
      <c r="E8" s="55">
        <v>140</v>
      </c>
      <c r="F8" s="55">
        <v>70</v>
      </c>
      <c r="G8" s="17">
        <v>300</v>
      </c>
      <c r="H8" s="17">
        <f t="shared" si="5"/>
        <v>150</v>
      </c>
      <c r="I8" s="17">
        <f t="shared" si="6"/>
        <v>75</v>
      </c>
      <c r="J8" s="16">
        <f t="shared" si="0"/>
        <v>20</v>
      </c>
      <c r="K8" s="16">
        <f t="shared" si="1"/>
        <v>10</v>
      </c>
      <c r="L8" s="16">
        <f t="shared" si="2"/>
        <v>5</v>
      </c>
      <c r="M8" s="11">
        <f t="shared" si="3"/>
        <v>7.1428571428571425E-2</v>
      </c>
      <c r="N8" s="11">
        <f t="shared" si="4"/>
        <v>7.1428571428571425E-2</v>
      </c>
      <c r="O8" s="11">
        <f t="shared" si="7"/>
        <v>7.1428571428571425E-2</v>
      </c>
    </row>
    <row r="9" spans="1:15" ht="11.4" customHeight="1" x14ac:dyDescent="0.2">
      <c r="A9" s="50" t="s">
        <v>13</v>
      </c>
      <c r="B9" s="38" t="s">
        <v>14</v>
      </c>
      <c r="C9" s="39" t="s">
        <v>238</v>
      </c>
      <c r="D9" s="55">
        <v>300</v>
      </c>
      <c r="E9" s="55">
        <v>150</v>
      </c>
      <c r="F9" s="55">
        <v>75</v>
      </c>
      <c r="G9" s="17">
        <v>320</v>
      </c>
      <c r="H9" s="17">
        <f t="shared" si="5"/>
        <v>160</v>
      </c>
      <c r="I9" s="17">
        <f t="shared" si="6"/>
        <v>80</v>
      </c>
      <c r="J9" s="16">
        <f t="shared" si="0"/>
        <v>20</v>
      </c>
      <c r="K9" s="16">
        <f t="shared" si="1"/>
        <v>10</v>
      </c>
      <c r="L9" s="16">
        <f t="shared" si="2"/>
        <v>5</v>
      </c>
      <c r="M9" s="11">
        <f t="shared" si="3"/>
        <v>6.6666666666666666E-2</v>
      </c>
      <c r="N9" s="11">
        <f t="shared" si="4"/>
        <v>6.6666666666666666E-2</v>
      </c>
      <c r="O9" s="11">
        <f t="shared" si="7"/>
        <v>6.6666666666666666E-2</v>
      </c>
    </row>
    <row r="10" spans="1:15" ht="11.4" customHeight="1" x14ac:dyDescent="0.2">
      <c r="A10" s="50" t="s">
        <v>15</v>
      </c>
      <c r="B10" s="38" t="s">
        <v>14</v>
      </c>
      <c r="C10" s="39" t="s">
        <v>239</v>
      </c>
      <c r="D10" s="55">
        <v>300</v>
      </c>
      <c r="E10" s="55">
        <v>150</v>
      </c>
      <c r="F10" s="55">
        <v>75</v>
      </c>
      <c r="G10" s="17">
        <v>320</v>
      </c>
      <c r="H10" s="17">
        <f t="shared" si="5"/>
        <v>160</v>
      </c>
      <c r="I10" s="17">
        <f t="shared" si="6"/>
        <v>80</v>
      </c>
      <c r="J10" s="16">
        <f t="shared" si="0"/>
        <v>20</v>
      </c>
      <c r="K10" s="16">
        <f t="shared" si="1"/>
        <v>10</v>
      </c>
      <c r="L10" s="16">
        <f t="shared" si="2"/>
        <v>5</v>
      </c>
      <c r="M10" s="11">
        <f t="shared" si="3"/>
        <v>6.6666666666666666E-2</v>
      </c>
      <c r="N10" s="11">
        <f t="shared" si="4"/>
        <v>6.6666666666666666E-2</v>
      </c>
      <c r="O10" s="11">
        <f t="shared" si="7"/>
        <v>6.6666666666666666E-2</v>
      </c>
    </row>
    <row r="11" spans="1:15" ht="30.6" x14ac:dyDescent="0.2">
      <c r="A11" s="48" t="s">
        <v>16</v>
      </c>
      <c r="B11" s="40" t="s">
        <v>17</v>
      </c>
      <c r="C11" s="39" t="s">
        <v>394</v>
      </c>
      <c r="D11" s="53">
        <v>160</v>
      </c>
      <c r="E11" s="53">
        <v>80</v>
      </c>
      <c r="F11" s="53">
        <v>40</v>
      </c>
      <c r="G11" s="74" t="s">
        <v>231</v>
      </c>
      <c r="H11" s="74" t="s">
        <v>231</v>
      </c>
      <c r="I11" s="74" t="s">
        <v>231</v>
      </c>
      <c r="J11" s="75" t="s">
        <v>231</v>
      </c>
      <c r="K11" s="75" t="s">
        <v>231</v>
      </c>
      <c r="L11" s="75" t="s">
        <v>231</v>
      </c>
      <c r="M11" s="75" t="s">
        <v>231</v>
      </c>
      <c r="N11" s="75" t="s">
        <v>231</v>
      </c>
      <c r="O11" s="75" t="s">
        <v>231</v>
      </c>
    </row>
    <row r="12" spans="1:15" ht="22.2" customHeight="1" x14ac:dyDescent="0.2">
      <c r="A12" s="50" t="s">
        <v>121</v>
      </c>
      <c r="B12" s="38" t="s">
        <v>175</v>
      </c>
      <c r="C12" s="39" t="s">
        <v>240</v>
      </c>
      <c r="D12" s="55">
        <v>60</v>
      </c>
      <c r="E12" s="55">
        <v>30</v>
      </c>
      <c r="F12" s="55">
        <v>15</v>
      </c>
      <c r="G12" s="74" t="s">
        <v>231</v>
      </c>
      <c r="H12" s="74" t="s">
        <v>231</v>
      </c>
      <c r="I12" s="74" t="s">
        <v>231</v>
      </c>
      <c r="J12" s="75" t="s">
        <v>231</v>
      </c>
      <c r="K12" s="75" t="s">
        <v>231</v>
      </c>
      <c r="L12" s="75" t="s">
        <v>231</v>
      </c>
      <c r="M12" s="75" t="s">
        <v>231</v>
      </c>
      <c r="N12" s="75" t="s">
        <v>231</v>
      </c>
      <c r="O12" s="75" t="s">
        <v>231</v>
      </c>
    </row>
    <row r="13" spans="1:15" ht="11.4" customHeight="1" x14ac:dyDescent="0.2">
      <c r="A13" s="50" t="s">
        <v>122</v>
      </c>
      <c r="B13" s="38" t="s">
        <v>176</v>
      </c>
      <c r="C13" s="39" t="s">
        <v>346</v>
      </c>
      <c r="D13" s="55">
        <v>140</v>
      </c>
      <c r="E13" s="55">
        <v>70</v>
      </c>
      <c r="F13" s="55">
        <v>35</v>
      </c>
      <c r="G13" s="74" t="s">
        <v>231</v>
      </c>
      <c r="H13" s="74" t="s">
        <v>231</v>
      </c>
      <c r="I13" s="74" t="s">
        <v>231</v>
      </c>
      <c r="J13" s="75" t="s">
        <v>231</v>
      </c>
      <c r="K13" s="75" t="s">
        <v>231</v>
      </c>
      <c r="L13" s="75" t="s">
        <v>231</v>
      </c>
      <c r="M13" s="75" t="s">
        <v>231</v>
      </c>
      <c r="N13" s="75" t="s">
        <v>231</v>
      </c>
      <c r="O13" s="75" t="s">
        <v>231</v>
      </c>
    </row>
    <row r="14" spans="1:15" ht="11.4" customHeight="1" x14ac:dyDescent="0.2">
      <c r="A14" s="50" t="s">
        <v>18</v>
      </c>
      <c r="B14" s="38" t="s">
        <v>19</v>
      </c>
      <c r="C14" s="39" t="s">
        <v>241</v>
      </c>
      <c r="D14" s="55">
        <v>460</v>
      </c>
      <c r="E14" s="55">
        <v>230</v>
      </c>
      <c r="F14" s="55">
        <v>115</v>
      </c>
      <c r="G14" s="17">
        <v>480</v>
      </c>
      <c r="H14" s="17">
        <f t="shared" si="5"/>
        <v>240</v>
      </c>
      <c r="I14" s="17">
        <f t="shared" si="6"/>
        <v>120</v>
      </c>
      <c r="J14" s="16">
        <f t="shared" si="0"/>
        <v>20</v>
      </c>
      <c r="K14" s="16">
        <f t="shared" si="1"/>
        <v>10</v>
      </c>
      <c r="L14" s="16">
        <f t="shared" si="2"/>
        <v>5</v>
      </c>
      <c r="M14" s="11">
        <f t="shared" si="3"/>
        <v>4.3478260869565216E-2</v>
      </c>
      <c r="N14" s="11">
        <f t="shared" si="4"/>
        <v>4.3478260869565216E-2</v>
      </c>
      <c r="O14" s="11">
        <f t="shared" si="7"/>
        <v>4.3478260869565216E-2</v>
      </c>
    </row>
    <row r="15" spans="1:15" ht="11.4" customHeight="1" x14ac:dyDescent="0.2">
      <c r="A15" s="50" t="s">
        <v>20</v>
      </c>
      <c r="B15" s="38" t="s">
        <v>19</v>
      </c>
      <c r="C15" s="39" t="s">
        <v>242</v>
      </c>
      <c r="D15" s="55">
        <v>460</v>
      </c>
      <c r="E15" s="55">
        <v>230</v>
      </c>
      <c r="F15" s="55">
        <v>115</v>
      </c>
      <c r="G15" s="17">
        <v>480</v>
      </c>
      <c r="H15" s="17">
        <f t="shared" si="5"/>
        <v>240</v>
      </c>
      <c r="I15" s="17">
        <f t="shared" si="6"/>
        <v>120</v>
      </c>
      <c r="J15" s="16">
        <f t="shared" si="0"/>
        <v>20</v>
      </c>
      <c r="K15" s="16">
        <f t="shared" si="1"/>
        <v>10</v>
      </c>
      <c r="L15" s="16">
        <f t="shared" si="2"/>
        <v>5</v>
      </c>
      <c r="M15" s="11">
        <f t="shared" si="3"/>
        <v>4.3478260869565216E-2</v>
      </c>
      <c r="N15" s="11">
        <f t="shared" si="4"/>
        <v>4.3478260869565216E-2</v>
      </c>
      <c r="O15" s="11">
        <f t="shared" si="7"/>
        <v>4.3478260869565216E-2</v>
      </c>
    </row>
    <row r="16" spans="1:15" ht="11.4" customHeight="1" x14ac:dyDescent="0.2">
      <c r="A16" s="50" t="s">
        <v>21</v>
      </c>
      <c r="B16" s="38" t="s">
        <v>22</v>
      </c>
      <c r="C16" s="39" t="s">
        <v>243</v>
      </c>
      <c r="D16" s="55">
        <v>100</v>
      </c>
      <c r="E16" s="55">
        <v>50</v>
      </c>
      <c r="F16" s="55">
        <v>25</v>
      </c>
      <c r="G16" s="74" t="s">
        <v>231</v>
      </c>
      <c r="H16" s="74" t="s">
        <v>231</v>
      </c>
      <c r="I16" s="74" t="s">
        <v>231</v>
      </c>
      <c r="J16" s="75" t="s">
        <v>231</v>
      </c>
      <c r="K16" s="75" t="s">
        <v>231</v>
      </c>
      <c r="L16" s="75" t="s">
        <v>231</v>
      </c>
      <c r="M16" s="75" t="s">
        <v>231</v>
      </c>
      <c r="N16" s="75" t="s">
        <v>231</v>
      </c>
      <c r="O16" s="75" t="s">
        <v>231</v>
      </c>
    </row>
    <row r="17" spans="1:15" ht="11.4" customHeight="1" x14ac:dyDescent="0.2">
      <c r="A17" s="50" t="s">
        <v>23</v>
      </c>
      <c r="B17" s="38" t="s">
        <v>22</v>
      </c>
      <c r="C17" s="39" t="s">
        <v>244</v>
      </c>
      <c r="D17" s="55">
        <v>100</v>
      </c>
      <c r="E17" s="55">
        <v>50</v>
      </c>
      <c r="F17" s="55">
        <v>25</v>
      </c>
      <c r="G17" s="74" t="s">
        <v>231</v>
      </c>
      <c r="H17" s="74" t="s">
        <v>231</v>
      </c>
      <c r="I17" s="74" t="s">
        <v>231</v>
      </c>
      <c r="J17" s="75" t="s">
        <v>231</v>
      </c>
      <c r="K17" s="75" t="s">
        <v>231</v>
      </c>
      <c r="L17" s="75" t="s">
        <v>231</v>
      </c>
      <c r="M17" s="75" t="s">
        <v>231</v>
      </c>
      <c r="N17" s="75" t="s">
        <v>231</v>
      </c>
      <c r="O17" s="75" t="s">
        <v>231</v>
      </c>
    </row>
    <row r="18" spans="1:15" ht="11.4" customHeight="1" x14ac:dyDescent="0.2">
      <c r="A18" s="50" t="s">
        <v>24</v>
      </c>
      <c r="B18" s="38" t="s">
        <v>25</v>
      </c>
      <c r="C18" s="39" t="s">
        <v>245</v>
      </c>
      <c r="D18" s="55">
        <v>820</v>
      </c>
      <c r="E18" s="55">
        <v>410</v>
      </c>
      <c r="F18" s="55">
        <v>205</v>
      </c>
      <c r="G18" s="17">
        <v>860</v>
      </c>
      <c r="H18" s="17">
        <f t="shared" si="5"/>
        <v>430</v>
      </c>
      <c r="I18" s="17">
        <f t="shared" si="6"/>
        <v>215</v>
      </c>
      <c r="J18" s="16">
        <f t="shared" si="0"/>
        <v>40</v>
      </c>
      <c r="K18" s="16">
        <f t="shared" si="1"/>
        <v>20</v>
      </c>
      <c r="L18" s="16">
        <f t="shared" si="2"/>
        <v>10</v>
      </c>
      <c r="M18" s="11">
        <f t="shared" si="3"/>
        <v>4.878048780487805E-2</v>
      </c>
      <c r="N18" s="11">
        <f t="shared" si="4"/>
        <v>4.878048780487805E-2</v>
      </c>
      <c r="O18" s="11">
        <f t="shared" si="7"/>
        <v>4.878048780487805E-2</v>
      </c>
    </row>
    <row r="19" spans="1:15" ht="20.399999999999999" x14ac:dyDescent="0.2">
      <c r="A19" s="48" t="s">
        <v>177</v>
      </c>
      <c r="B19" s="40" t="s">
        <v>178</v>
      </c>
      <c r="C19" s="39" t="s">
        <v>246</v>
      </c>
      <c r="D19" s="53">
        <v>400</v>
      </c>
      <c r="E19" s="53">
        <v>200</v>
      </c>
      <c r="F19" s="53">
        <v>100</v>
      </c>
      <c r="G19" s="17">
        <v>420</v>
      </c>
      <c r="H19" s="17">
        <f t="shared" ref="H19:H22" si="8">G19*0.5</f>
        <v>210</v>
      </c>
      <c r="I19" s="17">
        <f t="shared" ref="I19:I22" si="9">0.5*H19</f>
        <v>105</v>
      </c>
      <c r="J19" s="16">
        <f t="shared" ref="J19:J23" si="10">G19-D19</f>
        <v>20</v>
      </c>
      <c r="K19" s="16">
        <f t="shared" ref="K19:K23" si="11">H19-E19</f>
        <v>10</v>
      </c>
      <c r="L19" s="16">
        <f t="shared" ref="L19:L23" si="12">I19-F19</f>
        <v>5</v>
      </c>
      <c r="M19" s="11">
        <f t="shared" ref="M19:M23" si="13">J19/D19</f>
        <v>0.05</v>
      </c>
      <c r="N19" s="11">
        <f t="shared" ref="N19:N23" si="14">K19/E19</f>
        <v>0.05</v>
      </c>
      <c r="O19" s="11">
        <f t="shared" ref="O19:O23" si="15">L19/F19</f>
        <v>0.05</v>
      </c>
    </row>
    <row r="20" spans="1:15" ht="20.399999999999999" x14ac:dyDescent="0.2">
      <c r="A20" s="48" t="s">
        <v>179</v>
      </c>
      <c r="B20" s="40" t="s">
        <v>178</v>
      </c>
      <c r="C20" s="39" t="s">
        <v>247</v>
      </c>
      <c r="D20" s="53">
        <v>400</v>
      </c>
      <c r="E20" s="53">
        <v>200</v>
      </c>
      <c r="F20" s="53">
        <v>100</v>
      </c>
      <c r="G20" s="17">
        <v>420</v>
      </c>
      <c r="H20" s="17">
        <f t="shared" si="8"/>
        <v>210</v>
      </c>
      <c r="I20" s="17">
        <f t="shared" si="9"/>
        <v>105</v>
      </c>
      <c r="J20" s="16">
        <f t="shared" si="10"/>
        <v>20</v>
      </c>
      <c r="K20" s="16">
        <f t="shared" si="11"/>
        <v>10</v>
      </c>
      <c r="L20" s="16">
        <f t="shared" si="12"/>
        <v>5</v>
      </c>
      <c r="M20" s="11">
        <f t="shared" si="13"/>
        <v>0.05</v>
      </c>
      <c r="N20" s="11">
        <f t="shared" si="14"/>
        <v>0.05</v>
      </c>
      <c r="O20" s="11">
        <f t="shared" si="15"/>
        <v>0.05</v>
      </c>
    </row>
    <row r="21" spans="1:15" ht="20.399999999999999" x14ac:dyDescent="0.2">
      <c r="A21" s="48" t="s">
        <v>180</v>
      </c>
      <c r="B21" s="40" t="s">
        <v>178</v>
      </c>
      <c r="C21" s="39" t="s">
        <v>248</v>
      </c>
      <c r="D21" s="53">
        <v>400</v>
      </c>
      <c r="E21" s="53">
        <v>200</v>
      </c>
      <c r="F21" s="53">
        <v>100</v>
      </c>
      <c r="G21" s="17">
        <v>420</v>
      </c>
      <c r="H21" s="17">
        <f t="shared" si="8"/>
        <v>210</v>
      </c>
      <c r="I21" s="17">
        <f t="shared" si="9"/>
        <v>105</v>
      </c>
      <c r="J21" s="16">
        <f t="shared" si="10"/>
        <v>20</v>
      </c>
      <c r="K21" s="16">
        <f t="shared" si="11"/>
        <v>10</v>
      </c>
      <c r="L21" s="16">
        <f t="shared" si="12"/>
        <v>5</v>
      </c>
      <c r="M21" s="11">
        <f t="shared" si="13"/>
        <v>0.05</v>
      </c>
      <c r="N21" s="11">
        <f t="shared" si="14"/>
        <v>0.05</v>
      </c>
      <c r="O21" s="11">
        <f t="shared" si="15"/>
        <v>0.05</v>
      </c>
    </row>
    <row r="22" spans="1:15" ht="20.399999999999999" x14ac:dyDescent="0.2">
      <c r="A22" s="48" t="s">
        <v>181</v>
      </c>
      <c r="B22" s="40" t="s">
        <v>178</v>
      </c>
      <c r="C22" s="39" t="s">
        <v>249</v>
      </c>
      <c r="D22" s="53">
        <v>400</v>
      </c>
      <c r="E22" s="53">
        <v>200</v>
      </c>
      <c r="F22" s="53">
        <v>100</v>
      </c>
      <c r="G22" s="17">
        <v>420</v>
      </c>
      <c r="H22" s="17">
        <f t="shared" si="8"/>
        <v>210</v>
      </c>
      <c r="I22" s="17">
        <f t="shared" si="9"/>
        <v>105</v>
      </c>
      <c r="J22" s="16">
        <f t="shared" si="10"/>
        <v>20</v>
      </c>
      <c r="K22" s="16">
        <f t="shared" si="11"/>
        <v>10</v>
      </c>
      <c r="L22" s="16">
        <f t="shared" si="12"/>
        <v>5</v>
      </c>
      <c r="M22" s="11">
        <f t="shared" si="13"/>
        <v>0.05</v>
      </c>
      <c r="N22" s="11">
        <f t="shared" si="14"/>
        <v>0.05</v>
      </c>
      <c r="O22" s="11">
        <f t="shared" si="15"/>
        <v>0.05</v>
      </c>
    </row>
    <row r="23" spans="1:15" ht="20.399999999999999" x14ac:dyDescent="0.2">
      <c r="A23" s="48" t="s">
        <v>182</v>
      </c>
      <c r="B23" s="40" t="s">
        <v>178</v>
      </c>
      <c r="C23" s="39" t="s">
        <v>250</v>
      </c>
      <c r="D23" s="53">
        <v>400</v>
      </c>
      <c r="E23" s="53">
        <v>200</v>
      </c>
      <c r="F23" s="53">
        <v>100</v>
      </c>
      <c r="G23" s="17">
        <v>420</v>
      </c>
      <c r="H23" s="17">
        <f t="shared" ref="H23" si="16">G23*0.5</f>
        <v>210</v>
      </c>
      <c r="I23" s="17">
        <f t="shared" ref="I23" si="17">0.5*H23</f>
        <v>105</v>
      </c>
      <c r="J23" s="16">
        <f t="shared" si="10"/>
        <v>20</v>
      </c>
      <c r="K23" s="16">
        <f t="shared" si="11"/>
        <v>10</v>
      </c>
      <c r="L23" s="16">
        <f t="shared" si="12"/>
        <v>5</v>
      </c>
      <c r="M23" s="11">
        <f t="shared" si="13"/>
        <v>0.05</v>
      </c>
      <c r="N23" s="11">
        <f t="shared" si="14"/>
        <v>0.05</v>
      </c>
      <c r="O23" s="11">
        <f t="shared" si="15"/>
        <v>0.05</v>
      </c>
    </row>
    <row r="24" spans="1:15" ht="11.4" customHeight="1" x14ac:dyDescent="0.2">
      <c r="A24" s="51" t="s">
        <v>426</v>
      </c>
      <c r="B24" s="41" t="s">
        <v>412</v>
      </c>
      <c r="C24" s="42" t="s">
        <v>344</v>
      </c>
      <c r="D24" s="53">
        <v>1000</v>
      </c>
      <c r="E24" s="53">
        <v>500</v>
      </c>
      <c r="F24" s="53">
        <v>250</v>
      </c>
      <c r="G24" s="17">
        <v>1060</v>
      </c>
      <c r="H24" s="17">
        <f t="shared" si="5"/>
        <v>530</v>
      </c>
      <c r="I24" s="17">
        <f t="shared" si="6"/>
        <v>265</v>
      </c>
      <c r="J24" s="16">
        <f t="shared" ref="J24:J25" si="18">G24-D24</f>
        <v>60</v>
      </c>
      <c r="K24" s="16">
        <f t="shared" ref="K24:K25" si="19">H24-E24</f>
        <v>30</v>
      </c>
      <c r="L24" s="16">
        <f t="shared" ref="L24:L25" si="20">I24-F24</f>
        <v>15</v>
      </c>
      <c r="M24" s="11">
        <f t="shared" ref="M24:M25" si="21">J24/D24</f>
        <v>0.06</v>
      </c>
      <c r="N24" s="11">
        <f t="shared" ref="N24:N25" si="22">K24/E24</f>
        <v>0.06</v>
      </c>
      <c r="O24" s="11">
        <f t="shared" ref="O24:O25" si="23">L24/F24</f>
        <v>0.06</v>
      </c>
    </row>
    <row r="25" spans="1:15" ht="11.4" customHeight="1" x14ac:dyDescent="0.2">
      <c r="A25" s="51" t="s">
        <v>427</v>
      </c>
      <c r="B25" s="41" t="s">
        <v>413</v>
      </c>
      <c r="C25" s="42" t="s">
        <v>345</v>
      </c>
      <c r="D25" s="53">
        <v>10000</v>
      </c>
      <c r="E25" s="53">
        <v>5000</v>
      </c>
      <c r="F25" s="53">
        <v>2500</v>
      </c>
      <c r="G25" s="17">
        <v>10500</v>
      </c>
      <c r="H25" s="17">
        <f t="shared" si="5"/>
        <v>5250</v>
      </c>
      <c r="I25" s="17">
        <f t="shared" si="6"/>
        <v>2625</v>
      </c>
      <c r="J25" s="16">
        <f t="shared" si="18"/>
        <v>500</v>
      </c>
      <c r="K25" s="16">
        <f t="shared" si="19"/>
        <v>250</v>
      </c>
      <c r="L25" s="16">
        <f t="shared" si="20"/>
        <v>125</v>
      </c>
      <c r="M25" s="11">
        <f t="shared" si="21"/>
        <v>0.05</v>
      </c>
      <c r="N25" s="11">
        <f t="shared" si="22"/>
        <v>0.05</v>
      </c>
      <c r="O25" s="11">
        <f t="shared" si="23"/>
        <v>0.05</v>
      </c>
    </row>
    <row r="26" spans="1:15" s="10" customFormat="1" ht="11.4" customHeight="1" x14ac:dyDescent="0.2">
      <c r="A26" s="52" t="s">
        <v>456</v>
      </c>
      <c r="B26" s="44"/>
      <c r="C26" s="45" t="s">
        <v>462</v>
      </c>
      <c r="D26" s="54" t="s">
        <v>348</v>
      </c>
      <c r="E26" s="54" t="s">
        <v>348</v>
      </c>
      <c r="F26" s="54" t="s">
        <v>348</v>
      </c>
      <c r="G26" s="17">
        <v>400</v>
      </c>
      <c r="H26" s="17">
        <f t="shared" si="5"/>
        <v>200</v>
      </c>
      <c r="I26" s="17">
        <f t="shared" si="6"/>
        <v>100</v>
      </c>
      <c r="J26" s="18">
        <v>400</v>
      </c>
      <c r="K26" s="18">
        <v>200</v>
      </c>
      <c r="L26" s="18">
        <v>100</v>
      </c>
      <c r="M26" s="18" t="s">
        <v>348</v>
      </c>
      <c r="N26" s="18" t="s">
        <v>348</v>
      </c>
      <c r="O26" s="18" t="s">
        <v>348</v>
      </c>
    </row>
    <row r="27" spans="1:15" s="1" customFormat="1" ht="15.6" x14ac:dyDescent="0.3">
      <c r="A27" s="28" t="s">
        <v>26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11.4" customHeight="1" x14ac:dyDescent="0.2">
      <c r="A28" s="50" t="s">
        <v>27</v>
      </c>
      <c r="B28" s="12" t="s">
        <v>28</v>
      </c>
      <c r="C28" s="13" t="s">
        <v>29</v>
      </c>
      <c r="D28" s="55">
        <v>660</v>
      </c>
      <c r="E28" s="55">
        <v>330</v>
      </c>
      <c r="F28" s="55">
        <v>165</v>
      </c>
      <c r="G28" s="17">
        <v>700</v>
      </c>
      <c r="H28" s="17">
        <f t="shared" ref="H28:I31" si="24">0.5*G28</f>
        <v>350</v>
      </c>
      <c r="I28" s="17">
        <f t="shared" si="24"/>
        <v>175</v>
      </c>
      <c r="J28" s="16">
        <f t="shared" si="0"/>
        <v>40</v>
      </c>
      <c r="K28" s="16">
        <f t="shared" si="1"/>
        <v>20</v>
      </c>
      <c r="L28" s="16">
        <f t="shared" si="2"/>
        <v>10</v>
      </c>
      <c r="M28" s="11">
        <f t="shared" ref="M28:M39" si="25">J28/D28</f>
        <v>6.0606060606060608E-2</v>
      </c>
      <c r="N28" s="11">
        <f t="shared" ref="N28:N40" si="26">K28/E28</f>
        <v>6.0606060606060608E-2</v>
      </c>
      <c r="O28" s="11">
        <f t="shared" ref="O28:O40" si="27">L28/F28</f>
        <v>6.0606060606060608E-2</v>
      </c>
    </row>
    <row r="29" spans="1:15" ht="11.4" customHeight="1" x14ac:dyDescent="0.2">
      <c r="A29" s="50" t="s">
        <v>30</v>
      </c>
      <c r="B29" s="12" t="s">
        <v>31</v>
      </c>
      <c r="C29" s="13" t="s">
        <v>32</v>
      </c>
      <c r="D29" s="55">
        <v>160</v>
      </c>
      <c r="E29" s="55">
        <v>80</v>
      </c>
      <c r="F29" s="55">
        <v>40</v>
      </c>
      <c r="G29" s="74" t="s">
        <v>231</v>
      </c>
      <c r="H29" s="74" t="s">
        <v>231</v>
      </c>
      <c r="I29" s="74" t="s">
        <v>231</v>
      </c>
      <c r="J29" s="75" t="s">
        <v>231</v>
      </c>
      <c r="K29" s="75" t="s">
        <v>231</v>
      </c>
      <c r="L29" s="75" t="s">
        <v>231</v>
      </c>
      <c r="M29" s="75" t="s">
        <v>231</v>
      </c>
      <c r="N29" s="75" t="s">
        <v>231</v>
      </c>
      <c r="O29" s="75" t="s">
        <v>231</v>
      </c>
    </row>
    <row r="30" spans="1:15" ht="11.4" customHeight="1" x14ac:dyDescent="0.2">
      <c r="A30" s="50" t="s">
        <v>33</v>
      </c>
      <c r="B30" s="12" t="s">
        <v>34</v>
      </c>
      <c r="C30" s="13" t="s">
        <v>35</v>
      </c>
      <c r="D30" s="55">
        <v>420</v>
      </c>
      <c r="E30" s="55">
        <v>210</v>
      </c>
      <c r="F30" s="55">
        <v>105</v>
      </c>
      <c r="G30" s="17">
        <v>440</v>
      </c>
      <c r="H30" s="17">
        <f t="shared" si="24"/>
        <v>220</v>
      </c>
      <c r="I30" s="17">
        <f t="shared" si="24"/>
        <v>110</v>
      </c>
      <c r="J30" s="16">
        <f t="shared" si="0"/>
        <v>20</v>
      </c>
      <c r="K30" s="16">
        <f t="shared" si="1"/>
        <v>10</v>
      </c>
      <c r="L30" s="16">
        <f t="shared" si="2"/>
        <v>5</v>
      </c>
      <c r="M30" s="11">
        <f t="shared" si="25"/>
        <v>4.7619047619047616E-2</v>
      </c>
      <c r="N30" s="11">
        <f t="shared" si="26"/>
        <v>4.7619047619047616E-2</v>
      </c>
      <c r="O30" s="11">
        <f t="shared" si="27"/>
        <v>4.7619047619047616E-2</v>
      </c>
    </row>
    <row r="31" spans="1:15" ht="11.4" customHeight="1" x14ac:dyDescent="0.2">
      <c r="A31" s="50" t="s">
        <v>36</v>
      </c>
      <c r="B31" s="12" t="s">
        <v>37</v>
      </c>
      <c r="C31" s="13" t="s">
        <v>38</v>
      </c>
      <c r="D31" s="55">
        <v>660</v>
      </c>
      <c r="E31" s="55">
        <v>330</v>
      </c>
      <c r="F31" s="55">
        <v>165</v>
      </c>
      <c r="G31" s="17">
        <v>700</v>
      </c>
      <c r="H31" s="17">
        <f t="shared" si="24"/>
        <v>350</v>
      </c>
      <c r="I31" s="17">
        <f t="shared" si="24"/>
        <v>175</v>
      </c>
      <c r="J31" s="16">
        <f t="shared" si="0"/>
        <v>40</v>
      </c>
      <c r="K31" s="16">
        <f t="shared" si="1"/>
        <v>20</v>
      </c>
      <c r="L31" s="16">
        <f t="shared" si="2"/>
        <v>10</v>
      </c>
      <c r="M31" s="11">
        <f t="shared" si="25"/>
        <v>6.0606060606060608E-2</v>
      </c>
      <c r="N31" s="11">
        <f t="shared" si="26"/>
        <v>6.0606060606060608E-2</v>
      </c>
      <c r="O31" s="11">
        <f t="shared" si="27"/>
        <v>6.0606060606060608E-2</v>
      </c>
    </row>
    <row r="32" spans="1:15" s="1" customFormat="1" ht="15.6" x14ac:dyDescent="0.3">
      <c r="A32" s="28" t="s">
        <v>39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 ht="11.4" customHeight="1" x14ac:dyDescent="0.2">
      <c r="A33" s="50" t="s">
        <v>40</v>
      </c>
      <c r="B33" s="12" t="s">
        <v>41</v>
      </c>
      <c r="C33" s="13" t="s">
        <v>42</v>
      </c>
      <c r="D33" s="55">
        <v>760</v>
      </c>
      <c r="E33" s="55">
        <v>380</v>
      </c>
      <c r="F33" s="55">
        <v>190</v>
      </c>
      <c r="G33" s="17">
        <v>800</v>
      </c>
      <c r="H33" s="17">
        <f t="shared" ref="H33:I36" si="28">0.5*G33</f>
        <v>400</v>
      </c>
      <c r="I33" s="17">
        <f t="shared" si="28"/>
        <v>200</v>
      </c>
      <c r="J33" s="16">
        <f t="shared" si="0"/>
        <v>40</v>
      </c>
      <c r="K33" s="16">
        <f t="shared" si="1"/>
        <v>20</v>
      </c>
      <c r="L33" s="16">
        <f t="shared" si="2"/>
        <v>10</v>
      </c>
      <c r="M33" s="11">
        <f t="shared" si="25"/>
        <v>5.2631578947368418E-2</v>
      </c>
      <c r="N33" s="11">
        <f t="shared" si="26"/>
        <v>5.2631578947368418E-2</v>
      </c>
      <c r="O33" s="11">
        <f t="shared" si="27"/>
        <v>5.2631578947368418E-2</v>
      </c>
    </row>
    <row r="34" spans="1:15" ht="11.4" customHeight="1" x14ac:dyDescent="0.2">
      <c r="A34" s="50" t="s">
        <v>43</v>
      </c>
      <c r="B34" s="12" t="s">
        <v>44</v>
      </c>
      <c r="C34" s="13" t="s">
        <v>45</v>
      </c>
      <c r="D34" s="55">
        <v>600</v>
      </c>
      <c r="E34" s="55">
        <v>300</v>
      </c>
      <c r="F34" s="55">
        <v>150</v>
      </c>
      <c r="G34" s="17">
        <v>640</v>
      </c>
      <c r="H34" s="17">
        <f t="shared" si="28"/>
        <v>320</v>
      </c>
      <c r="I34" s="17">
        <f t="shared" si="28"/>
        <v>160</v>
      </c>
      <c r="J34" s="16">
        <f t="shared" si="0"/>
        <v>40</v>
      </c>
      <c r="K34" s="16">
        <f t="shared" si="1"/>
        <v>20</v>
      </c>
      <c r="L34" s="16">
        <f t="shared" si="2"/>
        <v>10</v>
      </c>
      <c r="M34" s="11">
        <f t="shared" si="25"/>
        <v>6.6666666666666666E-2</v>
      </c>
      <c r="N34" s="11">
        <f t="shared" si="26"/>
        <v>6.6666666666666666E-2</v>
      </c>
      <c r="O34" s="11">
        <f t="shared" si="27"/>
        <v>6.6666666666666666E-2</v>
      </c>
    </row>
    <row r="35" spans="1:15" ht="11.4" customHeight="1" x14ac:dyDescent="0.2">
      <c r="A35" s="50" t="s">
        <v>46</v>
      </c>
      <c r="B35" s="12" t="s">
        <v>47</v>
      </c>
      <c r="C35" s="13" t="s">
        <v>48</v>
      </c>
      <c r="D35" s="55">
        <v>620</v>
      </c>
      <c r="E35" s="55">
        <v>310</v>
      </c>
      <c r="F35" s="55">
        <v>155</v>
      </c>
      <c r="G35" s="17">
        <v>660</v>
      </c>
      <c r="H35" s="17">
        <f t="shared" si="28"/>
        <v>330</v>
      </c>
      <c r="I35" s="17">
        <f t="shared" si="28"/>
        <v>165</v>
      </c>
      <c r="J35" s="16">
        <f t="shared" si="0"/>
        <v>40</v>
      </c>
      <c r="K35" s="16">
        <f t="shared" si="1"/>
        <v>20</v>
      </c>
      <c r="L35" s="16">
        <f t="shared" si="2"/>
        <v>10</v>
      </c>
      <c r="M35" s="11">
        <f t="shared" si="25"/>
        <v>6.4516129032258063E-2</v>
      </c>
      <c r="N35" s="11">
        <f t="shared" si="26"/>
        <v>6.4516129032258063E-2</v>
      </c>
      <c r="O35" s="11">
        <f t="shared" si="27"/>
        <v>6.4516129032258063E-2</v>
      </c>
    </row>
    <row r="36" spans="1:15" ht="11.4" customHeight="1" x14ac:dyDescent="0.2">
      <c r="A36" s="50" t="s">
        <v>49</v>
      </c>
      <c r="B36" s="12" t="s">
        <v>50</v>
      </c>
      <c r="C36" s="13" t="s">
        <v>51</v>
      </c>
      <c r="D36" s="55">
        <v>2200</v>
      </c>
      <c r="E36" s="55">
        <v>1100</v>
      </c>
      <c r="F36" s="55">
        <v>550</v>
      </c>
      <c r="G36" s="17">
        <v>2320</v>
      </c>
      <c r="H36" s="17">
        <f t="shared" si="28"/>
        <v>1160</v>
      </c>
      <c r="I36" s="17">
        <f t="shared" si="28"/>
        <v>580</v>
      </c>
      <c r="J36" s="16">
        <f t="shared" si="0"/>
        <v>120</v>
      </c>
      <c r="K36" s="16">
        <f t="shared" si="1"/>
        <v>60</v>
      </c>
      <c r="L36" s="16">
        <f t="shared" si="2"/>
        <v>30</v>
      </c>
      <c r="M36" s="11">
        <f t="shared" si="25"/>
        <v>5.4545454545454543E-2</v>
      </c>
      <c r="N36" s="11">
        <f t="shared" si="26"/>
        <v>5.4545454545454543E-2</v>
      </c>
      <c r="O36" s="11">
        <f t="shared" si="27"/>
        <v>5.4545454545454543E-2</v>
      </c>
    </row>
    <row r="37" spans="1:15" s="1" customFormat="1" ht="15.6" x14ac:dyDescent="0.3">
      <c r="A37" s="31" t="s">
        <v>52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11.4" customHeight="1" x14ac:dyDescent="0.2">
      <c r="A38" s="50" t="s">
        <v>53</v>
      </c>
      <c r="B38" s="12" t="s">
        <v>54</v>
      </c>
      <c r="C38" s="13" t="s">
        <v>254</v>
      </c>
      <c r="D38" s="55">
        <v>1000</v>
      </c>
      <c r="E38" s="55">
        <v>500</v>
      </c>
      <c r="F38" s="55">
        <v>250</v>
      </c>
      <c r="G38" s="17">
        <v>1200</v>
      </c>
      <c r="H38" s="17">
        <f t="shared" ref="H38:H41" si="29">0.5*G38</f>
        <v>600</v>
      </c>
      <c r="I38" s="17">
        <f t="shared" ref="I38:I41" si="30">0.5*H38</f>
        <v>300</v>
      </c>
      <c r="J38" s="16">
        <f t="shared" si="0"/>
        <v>200</v>
      </c>
      <c r="K38" s="16">
        <f t="shared" si="1"/>
        <v>100</v>
      </c>
      <c r="L38" s="16">
        <f t="shared" si="2"/>
        <v>50</v>
      </c>
      <c r="M38" s="11">
        <f t="shared" si="25"/>
        <v>0.2</v>
      </c>
      <c r="N38" s="11">
        <f t="shared" si="26"/>
        <v>0.2</v>
      </c>
      <c r="O38" s="11">
        <f t="shared" si="27"/>
        <v>0.2</v>
      </c>
    </row>
    <row r="39" spans="1:15" ht="11.4" customHeight="1" x14ac:dyDescent="0.2">
      <c r="A39" s="50" t="s">
        <v>55</v>
      </c>
      <c r="B39" s="12" t="s">
        <v>54</v>
      </c>
      <c r="C39" s="13" t="s">
        <v>255</v>
      </c>
      <c r="D39" s="55">
        <v>1000</v>
      </c>
      <c r="E39" s="55">
        <v>500</v>
      </c>
      <c r="F39" s="55">
        <v>250</v>
      </c>
      <c r="G39" s="17">
        <v>1200</v>
      </c>
      <c r="H39" s="17">
        <f t="shared" si="29"/>
        <v>600</v>
      </c>
      <c r="I39" s="17">
        <f t="shared" si="30"/>
        <v>300</v>
      </c>
      <c r="J39" s="16">
        <f t="shared" si="0"/>
        <v>200</v>
      </c>
      <c r="K39" s="16">
        <f t="shared" si="1"/>
        <v>100</v>
      </c>
      <c r="L39" s="16">
        <f t="shared" si="2"/>
        <v>50</v>
      </c>
      <c r="M39" s="11">
        <f t="shared" si="25"/>
        <v>0.2</v>
      </c>
      <c r="N39" s="11">
        <f t="shared" si="26"/>
        <v>0.2</v>
      </c>
      <c r="O39" s="11">
        <f t="shared" si="27"/>
        <v>0.2</v>
      </c>
    </row>
    <row r="40" spans="1:15" ht="11.4" customHeight="1" x14ac:dyDescent="0.2">
      <c r="A40" s="50" t="s">
        <v>56</v>
      </c>
      <c r="B40" s="12" t="s">
        <v>57</v>
      </c>
      <c r="C40" s="39" t="s">
        <v>256</v>
      </c>
      <c r="D40" s="55">
        <v>700</v>
      </c>
      <c r="E40" s="55">
        <v>350</v>
      </c>
      <c r="F40" s="55">
        <v>175</v>
      </c>
      <c r="G40" s="17">
        <v>740</v>
      </c>
      <c r="H40" s="17">
        <f t="shared" si="29"/>
        <v>370</v>
      </c>
      <c r="I40" s="17">
        <f t="shared" si="30"/>
        <v>185</v>
      </c>
      <c r="J40" s="16">
        <f>G40-D40</f>
        <v>40</v>
      </c>
      <c r="K40" s="16">
        <f t="shared" si="1"/>
        <v>20</v>
      </c>
      <c r="L40" s="16">
        <f>I40-F40</f>
        <v>10</v>
      </c>
      <c r="M40" s="11">
        <f>J40/D40</f>
        <v>5.7142857142857141E-2</v>
      </c>
      <c r="N40" s="11">
        <f t="shared" si="26"/>
        <v>5.7142857142857141E-2</v>
      </c>
      <c r="O40" s="11">
        <f t="shared" si="27"/>
        <v>5.7142857142857141E-2</v>
      </c>
    </row>
    <row r="41" spans="1:15" s="10" customFormat="1" ht="11.4" customHeight="1" x14ac:dyDescent="0.2">
      <c r="A41" s="50" t="s">
        <v>58</v>
      </c>
      <c r="B41" s="12" t="s">
        <v>59</v>
      </c>
      <c r="C41" s="39" t="s">
        <v>257</v>
      </c>
      <c r="D41" s="55">
        <v>800</v>
      </c>
      <c r="E41" s="55">
        <v>400</v>
      </c>
      <c r="F41" s="55">
        <v>200</v>
      </c>
      <c r="G41" s="17">
        <v>840</v>
      </c>
      <c r="H41" s="17">
        <f t="shared" si="29"/>
        <v>420</v>
      </c>
      <c r="I41" s="17">
        <f t="shared" si="30"/>
        <v>210</v>
      </c>
      <c r="J41" s="16">
        <f t="shared" ref="J41" si="31">G41-D41</f>
        <v>40</v>
      </c>
      <c r="K41" s="16">
        <f t="shared" ref="K41" si="32">H41-E41</f>
        <v>20</v>
      </c>
      <c r="L41" s="16">
        <f t="shared" ref="L41" si="33">I41-F41</f>
        <v>10</v>
      </c>
      <c r="M41" s="11">
        <f t="shared" ref="M41" si="34">J41/D41</f>
        <v>0.05</v>
      </c>
      <c r="N41" s="11">
        <f t="shared" ref="N41" si="35">K41/E41</f>
        <v>0.05</v>
      </c>
      <c r="O41" s="11">
        <f t="shared" ref="O41" si="36">L41/F41</f>
        <v>0.05</v>
      </c>
    </row>
    <row r="42" spans="1:15" s="10" customFormat="1" ht="20.399999999999999" customHeight="1" x14ac:dyDescent="0.2">
      <c r="A42" s="50" t="s">
        <v>348</v>
      </c>
      <c r="B42" s="12" t="s">
        <v>349</v>
      </c>
      <c r="C42" s="13" t="s">
        <v>351</v>
      </c>
      <c r="D42" s="55">
        <v>0</v>
      </c>
      <c r="E42" s="55">
        <v>0</v>
      </c>
      <c r="F42" s="55">
        <v>0</v>
      </c>
      <c r="G42" s="74" t="s">
        <v>231</v>
      </c>
      <c r="H42" s="74" t="s">
        <v>231</v>
      </c>
      <c r="I42" s="74" t="s">
        <v>231</v>
      </c>
      <c r="J42" s="75" t="s">
        <v>231</v>
      </c>
      <c r="K42" s="75" t="s">
        <v>231</v>
      </c>
      <c r="L42" s="75" t="s">
        <v>231</v>
      </c>
      <c r="M42" s="75" t="s">
        <v>231</v>
      </c>
      <c r="N42" s="75" t="s">
        <v>231</v>
      </c>
      <c r="O42" s="75" t="s">
        <v>231</v>
      </c>
    </row>
    <row r="43" spans="1:15" s="10" customFormat="1" ht="11.4" customHeight="1" x14ac:dyDescent="0.2">
      <c r="A43" s="49" t="s">
        <v>431</v>
      </c>
      <c r="B43" s="12" t="s">
        <v>350</v>
      </c>
      <c r="C43" s="13" t="s">
        <v>352</v>
      </c>
      <c r="D43" s="55">
        <v>300</v>
      </c>
      <c r="E43" s="55">
        <v>300</v>
      </c>
      <c r="F43" s="55">
        <v>300</v>
      </c>
      <c r="G43" s="23">
        <v>320</v>
      </c>
      <c r="H43" s="23">
        <v>320</v>
      </c>
      <c r="I43" s="23">
        <v>320</v>
      </c>
      <c r="J43" s="22">
        <f t="shared" ref="J43" si="37">G43-D43</f>
        <v>20</v>
      </c>
      <c r="K43" s="22">
        <f t="shared" ref="K43" si="38">H43-E43</f>
        <v>20</v>
      </c>
      <c r="L43" s="22">
        <f t="shared" ref="L43" si="39">I43-F43</f>
        <v>20</v>
      </c>
      <c r="M43" s="24">
        <f>J43/D43</f>
        <v>6.6666666666666666E-2</v>
      </c>
      <c r="N43" s="24">
        <f t="shared" ref="N43:O43" si="40">K43/E43</f>
        <v>6.6666666666666666E-2</v>
      </c>
      <c r="O43" s="24">
        <f t="shared" si="40"/>
        <v>6.6666666666666666E-2</v>
      </c>
    </row>
    <row r="44" spans="1:15" s="1" customFormat="1" ht="15.6" x14ac:dyDescent="0.3">
      <c r="A44" s="33" t="s">
        <v>220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5" ht="11.4" customHeight="1" x14ac:dyDescent="0.2">
      <c r="A45" s="50" t="s">
        <v>221</v>
      </c>
      <c r="B45" s="12" t="s">
        <v>222</v>
      </c>
      <c r="C45" s="13" t="s">
        <v>258</v>
      </c>
      <c r="D45" s="55">
        <v>200</v>
      </c>
      <c r="E45" s="55">
        <v>100</v>
      </c>
      <c r="F45" s="55">
        <v>50</v>
      </c>
      <c r="G45" s="17">
        <v>220</v>
      </c>
      <c r="H45" s="17">
        <f t="shared" ref="H45:H49" si="41">0.5*G45</f>
        <v>110</v>
      </c>
      <c r="I45" s="17">
        <f t="shared" ref="I45:I49" si="42">0.5*H45</f>
        <v>55</v>
      </c>
      <c r="J45" s="16">
        <f t="shared" ref="J45:J49" si="43">G45-D45</f>
        <v>20</v>
      </c>
      <c r="K45" s="16">
        <f t="shared" ref="K45:K49" si="44">H45-E45</f>
        <v>10</v>
      </c>
      <c r="L45" s="16">
        <f t="shared" ref="L45:L49" si="45">I45-F45</f>
        <v>5</v>
      </c>
      <c r="M45" s="11">
        <f t="shared" ref="M45:M49" si="46">J45/D45</f>
        <v>0.1</v>
      </c>
      <c r="N45" s="11">
        <f t="shared" ref="N45:N49" si="47">K45/E45</f>
        <v>0.1</v>
      </c>
      <c r="O45" s="11">
        <f t="shared" ref="O45:O49" si="48">L45/F45</f>
        <v>0.1</v>
      </c>
    </row>
    <row r="46" spans="1:15" ht="11.4" customHeight="1" x14ac:dyDescent="0.2">
      <c r="A46" s="50" t="s">
        <v>223</v>
      </c>
      <c r="B46" s="12" t="s">
        <v>224</v>
      </c>
      <c r="C46" s="13" t="s">
        <v>259</v>
      </c>
      <c r="D46" s="55">
        <v>600</v>
      </c>
      <c r="E46" s="55">
        <v>300</v>
      </c>
      <c r="F46" s="55">
        <v>150</v>
      </c>
      <c r="G46" s="17">
        <v>640</v>
      </c>
      <c r="H46" s="17">
        <f t="shared" si="41"/>
        <v>320</v>
      </c>
      <c r="I46" s="17">
        <f t="shared" si="42"/>
        <v>160</v>
      </c>
      <c r="J46" s="16">
        <f t="shared" si="43"/>
        <v>40</v>
      </c>
      <c r="K46" s="16">
        <f t="shared" si="44"/>
        <v>20</v>
      </c>
      <c r="L46" s="16">
        <f t="shared" si="45"/>
        <v>10</v>
      </c>
      <c r="M46" s="11">
        <f t="shared" si="46"/>
        <v>6.6666666666666666E-2</v>
      </c>
      <c r="N46" s="11">
        <f t="shared" si="47"/>
        <v>6.6666666666666666E-2</v>
      </c>
      <c r="O46" s="11">
        <f t="shared" si="48"/>
        <v>6.6666666666666666E-2</v>
      </c>
    </row>
    <row r="47" spans="1:15" ht="11.4" customHeight="1" x14ac:dyDescent="0.2">
      <c r="A47" s="50" t="s">
        <v>225</v>
      </c>
      <c r="B47" s="12" t="s">
        <v>226</v>
      </c>
      <c r="C47" s="13" t="s">
        <v>260</v>
      </c>
      <c r="D47" s="55">
        <v>1400</v>
      </c>
      <c r="E47" s="55">
        <v>700</v>
      </c>
      <c r="F47" s="55">
        <v>350</v>
      </c>
      <c r="G47" s="17">
        <v>1480</v>
      </c>
      <c r="H47" s="17">
        <f t="shared" si="41"/>
        <v>740</v>
      </c>
      <c r="I47" s="17">
        <f t="shared" si="42"/>
        <v>370</v>
      </c>
      <c r="J47" s="16">
        <f t="shared" si="43"/>
        <v>80</v>
      </c>
      <c r="K47" s="16">
        <f t="shared" si="44"/>
        <v>40</v>
      </c>
      <c r="L47" s="16">
        <f t="shared" si="45"/>
        <v>20</v>
      </c>
      <c r="M47" s="11">
        <f t="shared" si="46"/>
        <v>5.7142857142857141E-2</v>
      </c>
      <c r="N47" s="11">
        <f t="shared" si="47"/>
        <v>5.7142857142857141E-2</v>
      </c>
      <c r="O47" s="11">
        <f t="shared" si="48"/>
        <v>5.7142857142857141E-2</v>
      </c>
    </row>
    <row r="48" spans="1:15" ht="11.4" customHeight="1" x14ac:dyDescent="0.2">
      <c r="A48" s="50" t="s">
        <v>227</v>
      </c>
      <c r="B48" s="12" t="s">
        <v>228</v>
      </c>
      <c r="C48" s="13" t="s">
        <v>261</v>
      </c>
      <c r="D48" s="55">
        <v>2200</v>
      </c>
      <c r="E48" s="55">
        <v>1100</v>
      </c>
      <c r="F48" s="55">
        <v>550</v>
      </c>
      <c r="G48" s="17">
        <v>2320</v>
      </c>
      <c r="H48" s="17">
        <f t="shared" si="41"/>
        <v>1160</v>
      </c>
      <c r="I48" s="17">
        <f t="shared" si="42"/>
        <v>580</v>
      </c>
      <c r="J48" s="16">
        <f t="shared" si="43"/>
        <v>120</v>
      </c>
      <c r="K48" s="16">
        <f t="shared" si="44"/>
        <v>60</v>
      </c>
      <c r="L48" s="16">
        <f t="shared" si="45"/>
        <v>30</v>
      </c>
      <c r="M48" s="11">
        <f t="shared" si="46"/>
        <v>5.4545454545454543E-2</v>
      </c>
      <c r="N48" s="11">
        <f t="shared" si="47"/>
        <v>5.4545454545454543E-2</v>
      </c>
      <c r="O48" s="11">
        <f t="shared" si="48"/>
        <v>5.4545454545454543E-2</v>
      </c>
    </row>
    <row r="49" spans="1:15" ht="11.4" customHeight="1" x14ac:dyDescent="0.2">
      <c r="A49" s="50" t="s">
        <v>229</v>
      </c>
      <c r="B49" s="12" t="s">
        <v>230</v>
      </c>
      <c r="C49" s="13" t="s">
        <v>262</v>
      </c>
      <c r="D49" s="55">
        <v>3000</v>
      </c>
      <c r="E49" s="55">
        <v>1500</v>
      </c>
      <c r="F49" s="55">
        <v>750</v>
      </c>
      <c r="G49" s="17">
        <v>3160</v>
      </c>
      <c r="H49" s="17">
        <f t="shared" si="41"/>
        <v>1580</v>
      </c>
      <c r="I49" s="17">
        <f t="shared" si="42"/>
        <v>790</v>
      </c>
      <c r="J49" s="16">
        <f t="shared" si="43"/>
        <v>160</v>
      </c>
      <c r="K49" s="16">
        <f t="shared" si="44"/>
        <v>80</v>
      </c>
      <c r="L49" s="16">
        <f t="shared" si="45"/>
        <v>40</v>
      </c>
      <c r="M49" s="11">
        <f t="shared" si="46"/>
        <v>5.3333333333333337E-2</v>
      </c>
      <c r="N49" s="11">
        <f t="shared" si="47"/>
        <v>5.3333333333333337E-2</v>
      </c>
      <c r="O49" s="11">
        <f t="shared" si="48"/>
        <v>5.3333333333333337E-2</v>
      </c>
    </row>
    <row r="50" spans="1:15" ht="15.6" x14ac:dyDescent="0.2">
      <c r="A50" s="33" t="s">
        <v>60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1:15" ht="20.399999999999999" customHeight="1" x14ac:dyDescent="0.2">
      <c r="A51" s="51" t="s">
        <v>125</v>
      </c>
      <c r="B51" s="36" t="s">
        <v>131</v>
      </c>
      <c r="C51" s="13" t="s">
        <v>376</v>
      </c>
      <c r="D51" s="55">
        <v>1600</v>
      </c>
      <c r="E51" s="55">
        <v>800</v>
      </c>
      <c r="F51" s="55">
        <v>400</v>
      </c>
      <c r="G51" s="23">
        <v>2000</v>
      </c>
      <c r="H51" s="23">
        <f t="shared" ref="H51:H57" si="49">0.5*G51</f>
        <v>1000</v>
      </c>
      <c r="I51" s="23">
        <f t="shared" ref="I51:I57" si="50">0.5*H51</f>
        <v>500</v>
      </c>
      <c r="J51" s="16">
        <f t="shared" ref="J51:J57" si="51">G51-D51</f>
        <v>400</v>
      </c>
      <c r="K51" s="16">
        <f t="shared" ref="K51:K57" si="52">H51-E51</f>
        <v>200</v>
      </c>
      <c r="L51" s="16">
        <f t="shared" ref="L51:L57" si="53">I51-F51</f>
        <v>100</v>
      </c>
      <c r="M51" s="11">
        <f t="shared" ref="M51:M57" si="54">J51/D51</f>
        <v>0.25</v>
      </c>
      <c r="N51" s="11">
        <f t="shared" ref="N51:N57" si="55">K51/E51</f>
        <v>0.25</v>
      </c>
      <c r="O51" s="11">
        <f t="shared" ref="O51:O57" si="56">L51/F51</f>
        <v>0.25</v>
      </c>
    </row>
    <row r="52" spans="1:15" ht="22.5" customHeight="1" x14ac:dyDescent="0.2">
      <c r="A52" s="51" t="s">
        <v>126</v>
      </c>
      <c r="B52" s="15" t="s">
        <v>132</v>
      </c>
      <c r="C52" s="13" t="s">
        <v>377</v>
      </c>
      <c r="D52" s="55">
        <v>3600</v>
      </c>
      <c r="E52" s="55">
        <v>1800</v>
      </c>
      <c r="F52" s="55">
        <v>900</v>
      </c>
      <c r="G52" s="23">
        <v>3760</v>
      </c>
      <c r="H52" s="23">
        <f t="shared" si="49"/>
        <v>1880</v>
      </c>
      <c r="I52" s="23">
        <f t="shared" si="50"/>
        <v>940</v>
      </c>
      <c r="J52" s="16">
        <f t="shared" si="51"/>
        <v>160</v>
      </c>
      <c r="K52" s="16">
        <f t="shared" si="52"/>
        <v>80</v>
      </c>
      <c r="L52" s="16">
        <f t="shared" si="53"/>
        <v>40</v>
      </c>
      <c r="M52" s="11">
        <f t="shared" si="54"/>
        <v>4.4444444444444446E-2</v>
      </c>
      <c r="N52" s="11">
        <f t="shared" si="55"/>
        <v>4.4444444444444446E-2</v>
      </c>
      <c r="O52" s="11">
        <f t="shared" si="56"/>
        <v>4.4444444444444446E-2</v>
      </c>
    </row>
    <row r="53" spans="1:15" ht="23.25" customHeight="1" x14ac:dyDescent="0.2">
      <c r="A53" s="51" t="s">
        <v>127</v>
      </c>
      <c r="B53" s="15" t="s">
        <v>133</v>
      </c>
      <c r="C53" s="13" t="s">
        <v>378</v>
      </c>
      <c r="D53" s="55">
        <v>7400</v>
      </c>
      <c r="E53" s="55">
        <v>3700</v>
      </c>
      <c r="F53" s="55">
        <v>1850</v>
      </c>
      <c r="G53" s="23">
        <v>7700</v>
      </c>
      <c r="H53" s="23">
        <f t="shared" si="49"/>
        <v>3850</v>
      </c>
      <c r="I53" s="23">
        <f t="shared" si="50"/>
        <v>1925</v>
      </c>
      <c r="J53" s="16">
        <f t="shared" si="51"/>
        <v>300</v>
      </c>
      <c r="K53" s="16">
        <f t="shared" si="52"/>
        <v>150</v>
      </c>
      <c r="L53" s="16">
        <f t="shared" si="53"/>
        <v>75</v>
      </c>
      <c r="M53" s="11">
        <f t="shared" si="54"/>
        <v>4.0540540540540543E-2</v>
      </c>
      <c r="N53" s="11">
        <f t="shared" si="55"/>
        <v>4.0540540540540543E-2</v>
      </c>
      <c r="O53" s="11">
        <f t="shared" si="56"/>
        <v>4.0540540540540543E-2</v>
      </c>
    </row>
    <row r="54" spans="1:15" ht="11.4" customHeight="1" x14ac:dyDescent="0.2">
      <c r="A54" s="51" t="s">
        <v>128</v>
      </c>
      <c r="B54" s="15" t="s">
        <v>134</v>
      </c>
      <c r="C54" s="13" t="s">
        <v>251</v>
      </c>
      <c r="D54" s="55">
        <v>160</v>
      </c>
      <c r="E54" s="55">
        <v>80</v>
      </c>
      <c r="F54" s="55">
        <v>40</v>
      </c>
      <c r="G54" s="23">
        <v>1000</v>
      </c>
      <c r="H54" s="23">
        <f t="shared" si="49"/>
        <v>500</v>
      </c>
      <c r="I54" s="23">
        <f t="shared" si="50"/>
        <v>250</v>
      </c>
      <c r="J54" s="16">
        <f t="shared" si="51"/>
        <v>840</v>
      </c>
      <c r="K54" s="16">
        <f t="shared" si="52"/>
        <v>420</v>
      </c>
      <c r="L54" s="16">
        <f t="shared" si="53"/>
        <v>210</v>
      </c>
      <c r="M54" s="11">
        <f t="shared" si="54"/>
        <v>5.25</v>
      </c>
      <c r="N54" s="11">
        <f t="shared" si="55"/>
        <v>5.25</v>
      </c>
      <c r="O54" s="11">
        <f t="shared" si="56"/>
        <v>5.25</v>
      </c>
    </row>
    <row r="55" spans="1:15" ht="11.4" customHeight="1" x14ac:dyDescent="0.2">
      <c r="A55" s="51" t="s">
        <v>129</v>
      </c>
      <c r="B55" s="15" t="s">
        <v>134</v>
      </c>
      <c r="C55" s="13" t="s">
        <v>252</v>
      </c>
      <c r="D55" s="55">
        <v>160</v>
      </c>
      <c r="E55" s="55">
        <v>80</v>
      </c>
      <c r="F55" s="55">
        <v>40</v>
      </c>
      <c r="G55" s="23">
        <v>1000</v>
      </c>
      <c r="H55" s="23">
        <f t="shared" si="49"/>
        <v>500</v>
      </c>
      <c r="I55" s="23">
        <f t="shared" si="50"/>
        <v>250</v>
      </c>
      <c r="J55" s="16">
        <f t="shared" si="51"/>
        <v>840</v>
      </c>
      <c r="K55" s="16">
        <f t="shared" si="52"/>
        <v>420</v>
      </c>
      <c r="L55" s="16">
        <f t="shared" si="53"/>
        <v>210</v>
      </c>
      <c r="M55" s="11">
        <f t="shared" si="54"/>
        <v>5.25</v>
      </c>
      <c r="N55" s="11">
        <f t="shared" si="55"/>
        <v>5.25</v>
      </c>
      <c r="O55" s="11">
        <f>L55/F55</f>
        <v>5.25</v>
      </c>
    </row>
    <row r="56" spans="1:15" ht="11.4" customHeight="1" x14ac:dyDescent="0.2">
      <c r="A56" s="51" t="s">
        <v>130</v>
      </c>
      <c r="B56" s="15" t="s">
        <v>134</v>
      </c>
      <c r="C56" s="13" t="s">
        <v>253</v>
      </c>
      <c r="D56" s="55">
        <v>160</v>
      </c>
      <c r="E56" s="55">
        <v>80</v>
      </c>
      <c r="F56" s="55">
        <v>40</v>
      </c>
      <c r="G56" s="23">
        <v>1000</v>
      </c>
      <c r="H56" s="23">
        <f t="shared" si="49"/>
        <v>500</v>
      </c>
      <c r="I56" s="23">
        <f t="shared" si="50"/>
        <v>250</v>
      </c>
      <c r="J56" s="16">
        <f t="shared" si="51"/>
        <v>840</v>
      </c>
      <c r="K56" s="16">
        <f t="shared" si="52"/>
        <v>420</v>
      </c>
      <c r="L56" s="16">
        <f t="shared" si="53"/>
        <v>210</v>
      </c>
      <c r="M56" s="11">
        <f t="shared" si="54"/>
        <v>5.25</v>
      </c>
      <c r="N56" s="11">
        <f t="shared" si="55"/>
        <v>5.25</v>
      </c>
      <c r="O56" s="11">
        <f t="shared" si="56"/>
        <v>5.25</v>
      </c>
    </row>
    <row r="57" spans="1:15" ht="28.5" customHeight="1" x14ac:dyDescent="0.2">
      <c r="A57" s="48" t="s">
        <v>375</v>
      </c>
      <c r="B57" s="21" t="s">
        <v>61</v>
      </c>
      <c r="C57" s="26" t="s">
        <v>347</v>
      </c>
      <c r="D57" s="53">
        <v>2000</v>
      </c>
      <c r="E57" s="53">
        <v>1000</v>
      </c>
      <c r="F57" s="53">
        <v>500</v>
      </c>
      <c r="G57" s="23">
        <v>2100</v>
      </c>
      <c r="H57" s="23">
        <f t="shared" si="49"/>
        <v>1050</v>
      </c>
      <c r="I57" s="23">
        <f t="shared" si="50"/>
        <v>525</v>
      </c>
      <c r="J57" s="16">
        <f t="shared" si="51"/>
        <v>100</v>
      </c>
      <c r="K57" s="16">
        <f t="shared" si="52"/>
        <v>50</v>
      </c>
      <c r="L57" s="16">
        <f t="shared" si="53"/>
        <v>25</v>
      </c>
      <c r="M57" s="11">
        <f t="shared" si="54"/>
        <v>0.05</v>
      </c>
      <c r="N57" s="11">
        <f t="shared" si="55"/>
        <v>0.05</v>
      </c>
      <c r="O57" s="11">
        <f t="shared" si="56"/>
        <v>0.05</v>
      </c>
    </row>
    <row r="58" spans="1:15" ht="15.6" x14ac:dyDescent="0.2">
      <c r="A58" s="28" t="s">
        <v>62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5" ht="20.399999999999999" customHeight="1" x14ac:dyDescent="0.2">
      <c r="A59" s="48" t="s">
        <v>63</v>
      </c>
      <c r="B59" s="21" t="s">
        <v>64</v>
      </c>
      <c r="C59" s="13" t="s">
        <v>263</v>
      </c>
      <c r="D59" s="53">
        <v>1300</v>
      </c>
      <c r="E59" s="53">
        <v>650</v>
      </c>
      <c r="F59" s="53">
        <v>325</v>
      </c>
      <c r="G59" s="23">
        <v>1360</v>
      </c>
      <c r="H59" s="23">
        <f t="shared" ref="H59:I68" si="57">0.5*G59</f>
        <v>680</v>
      </c>
      <c r="I59" s="23">
        <f>0.5*H59</f>
        <v>340</v>
      </c>
      <c r="J59" s="22">
        <f t="shared" ref="J59:J77" si="58">G59-D59</f>
        <v>60</v>
      </c>
      <c r="K59" s="22">
        <f t="shared" ref="K59:K68" si="59">H59-E59</f>
        <v>30</v>
      </c>
      <c r="L59" s="22">
        <f t="shared" ref="L59:L68" si="60">I59-F59</f>
        <v>15</v>
      </c>
      <c r="M59" s="24">
        <f t="shared" ref="M59:O68" si="61">J59/D59</f>
        <v>4.6153846153846156E-2</v>
      </c>
      <c r="N59" s="24">
        <f t="shared" si="61"/>
        <v>4.6153846153846156E-2</v>
      </c>
      <c r="O59" s="24">
        <f t="shared" si="61"/>
        <v>4.6153846153846156E-2</v>
      </c>
    </row>
    <row r="60" spans="1:15" ht="20.399999999999999" customHeight="1" x14ac:dyDescent="0.2">
      <c r="A60" s="48" t="s">
        <v>65</v>
      </c>
      <c r="B60" s="21" t="s">
        <v>66</v>
      </c>
      <c r="C60" s="13" t="s">
        <v>264</v>
      </c>
      <c r="D60" s="53">
        <v>1900</v>
      </c>
      <c r="E60" s="53">
        <v>950</v>
      </c>
      <c r="F60" s="53">
        <v>475</v>
      </c>
      <c r="G60" s="23">
        <v>2000</v>
      </c>
      <c r="H60" s="23">
        <f t="shared" si="57"/>
        <v>1000</v>
      </c>
      <c r="I60" s="23">
        <f t="shared" si="57"/>
        <v>500</v>
      </c>
      <c r="J60" s="22">
        <f t="shared" si="58"/>
        <v>100</v>
      </c>
      <c r="K60" s="22">
        <f t="shared" si="59"/>
        <v>50</v>
      </c>
      <c r="L60" s="22">
        <f t="shared" si="60"/>
        <v>25</v>
      </c>
      <c r="M60" s="24">
        <f t="shared" si="61"/>
        <v>5.2631578947368418E-2</v>
      </c>
      <c r="N60" s="24">
        <f t="shared" si="61"/>
        <v>5.2631578947368418E-2</v>
      </c>
      <c r="O60" s="24">
        <f t="shared" si="61"/>
        <v>5.2631578947368418E-2</v>
      </c>
    </row>
    <row r="61" spans="1:15" ht="11.4" customHeight="1" x14ac:dyDescent="0.2">
      <c r="A61" s="50" t="s">
        <v>135</v>
      </c>
      <c r="B61" s="12" t="s">
        <v>136</v>
      </c>
      <c r="C61" s="13" t="s">
        <v>265</v>
      </c>
      <c r="D61" s="55">
        <v>4000</v>
      </c>
      <c r="E61" s="55">
        <v>2000</v>
      </c>
      <c r="F61" s="55">
        <v>1000</v>
      </c>
      <c r="G61" s="23">
        <v>4200</v>
      </c>
      <c r="H61" s="23">
        <f t="shared" si="57"/>
        <v>2100</v>
      </c>
      <c r="I61" s="23">
        <f t="shared" si="57"/>
        <v>1050</v>
      </c>
      <c r="J61" s="22">
        <f t="shared" ref="J61" si="62">G61-D61</f>
        <v>200</v>
      </c>
      <c r="K61" s="22">
        <f t="shared" ref="K61" si="63">H61-E61</f>
        <v>100</v>
      </c>
      <c r="L61" s="22">
        <f t="shared" ref="L61" si="64">I61-F61</f>
        <v>50</v>
      </c>
      <c r="M61" s="24">
        <f t="shared" ref="M61" si="65">J61/D61</f>
        <v>0.05</v>
      </c>
      <c r="N61" s="24">
        <f t="shared" ref="N61" si="66">K61/E61</f>
        <v>0.05</v>
      </c>
      <c r="O61" s="24">
        <f t="shared" ref="O61" si="67">L61/F61</f>
        <v>0.05</v>
      </c>
    </row>
    <row r="62" spans="1:15" ht="11.4" customHeight="1" x14ac:dyDescent="0.2">
      <c r="A62" s="50" t="s">
        <v>123</v>
      </c>
      <c r="B62" s="12" t="s">
        <v>124</v>
      </c>
      <c r="C62" s="13" t="s">
        <v>266</v>
      </c>
      <c r="D62" s="55">
        <v>600</v>
      </c>
      <c r="E62" s="55">
        <v>300</v>
      </c>
      <c r="F62" s="55">
        <v>150</v>
      </c>
      <c r="G62" s="23">
        <v>640</v>
      </c>
      <c r="H62" s="23">
        <f t="shared" si="57"/>
        <v>320</v>
      </c>
      <c r="I62" s="23">
        <f t="shared" si="57"/>
        <v>160</v>
      </c>
      <c r="J62" s="22">
        <f t="shared" ref="J62" si="68">G62-D62</f>
        <v>40</v>
      </c>
      <c r="K62" s="22">
        <f t="shared" ref="K62" si="69">H62-E62</f>
        <v>20</v>
      </c>
      <c r="L62" s="22">
        <f t="shared" ref="L62" si="70">I62-F62</f>
        <v>10</v>
      </c>
      <c r="M62" s="24">
        <f t="shared" ref="M62" si="71">J62/D62</f>
        <v>6.6666666666666666E-2</v>
      </c>
      <c r="N62" s="24">
        <f t="shared" ref="N62" si="72">K62/E62</f>
        <v>6.6666666666666666E-2</v>
      </c>
      <c r="O62" s="24">
        <f t="shared" ref="O62" si="73">L62/F62</f>
        <v>6.6666666666666666E-2</v>
      </c>
    </row>
    <row r="63" spans="1:15" s="10" customFormat="1" ht="11.4" customHeight="1" x14ac:dyDescent="0.2">
      <c r="A63" s="50" t="s">
        <v>353</v>
      </c>
      <c r="B63" s="12" t="s">
        <v>176</v>
      </c>
      <c r="C63" s="13" t="s">
        <v>354</v>
      </c>
      <c r="D63" s="55">
        <v>140</v>
      </c>
      <c r="E63" s="55">
        <v>70</v>
      </c>
      <c r="F63" s="55">
        <v>35</v>
      </c>
      <c r="G63" s="77" t="s">
        <v>231</v>
      </c>
      <c r="H63" s="77" t="s">
        <v>231</v>
      </c>
      <c r="I63" s="77" t="s">
        <v>231</v>
      </c>
      <c r="J63" s="76" t="s">
        <v>231</v>
      </c>
      <c r="K63" s="76" t="s">
        <v>231</v>
      </c>
      <c r="L63" s="76" t="s">
        <v>231</v>
      </c>
      <c r="M63" s="76" t="s">
        <v>231</v>
      </c>
      <c r="N63" s="76" t="s">
        <v>231</v>
      </c>
      <c r="O63" s="78" t="s">
        <v>231</v>
      </c>
    </row>
    <row r="64" spans="1:15" ht="11.4" customHeight="1" x14ac:dyDescent="0.2">
      <c r="A64" s="49" t="s">
        <v>447</v>
      </c>
      <c r="B64" s="12" t="s">
        <v>140</v>
      </c>
      <c r="C64" s="13" t="s">
        <v>267</v>
      </c>
      <c r="D64" s="55">
        <v>130</v>
      </c>
      <c r="E64" s="55">
        <v>130</v>
      </c>
      <c r="F64" s="55">
        <v>130</v>
      </c>
      <c r="G64" s="17">
        <v>140</v>
      </c>
      <c r="H64" s="17">
        <v>140</v>
      </c>
      <c r="I64" s="17">
        <v>140</v>
      </c>
      <c r="J64" s="22">
        <f t="shared" ref="J64:J66" si="74">G64-D64</f>
        <v>10</v>
      </c>
      <c r="K64" s="22">
        <f t="shared" ref="K64:K65" si="75">H64-E64</f>
        <v>10</v>
      </c>
      <c r="L64" s="22">
        <f t="shared" ref="L64:L65" si="76">I64-F64</f>
        <v>10</v>
      </c>
      <c r="M64" s="24">
        <f>J64/D64</f>
        <v>7.6923076923076927E-2</v>
      </c>
      <c r="N64" s="24">
        <f t="shared" ref="N64:O65" si="77">K64/E64</f>
        <v>7.6923076923076927E-2</v>
      </c>
      <c r="O64" s="24">
        <f t="shared" si="77"/>
        <v>7.6923076923076927E-2</v>
      </c>
    </row>
    <row r="65" spans="1:15" ht="11.4" customHeight="1" x14ac:dyDescent="0.2">
      <c r="A65" s="49" t="s">
        <v>446</v>
      </c>
      <c r="B65" s="12" t="s">
        <v>140</v>
      </c>
      <c r="C65" s="13" t="s">
        <v>268</v>
      </c>
      <c r="D65" s="55">
        <v>130</v>
      </c>
      <c r="E65" s="55">
        <v>130</v>
      </c>
      <c r="F65" s="55">
        <v>130</v>
      </c>
      <c r="G65" s="17">
        <v>140</v>
      </c>
      <c r="H65" s="17">
        <v>140</v>
      </c>
      <c r="I65" s="17">
        <v>140</v>
      </c>
      <c r="J65" s="22">
        <f t="shared" si="74"/>
        <v>10</v>
      </c>
      <c r="K65" s="22">
        <f t="shared" si="75"/>
        <v>10</v>
      </c>
      <c r="L65" s="22">
        <f t="shared" si="76"/>
        <v>10</v>
      </c>
      <c r="M65" s="24">
        <f t="shared" ref="M65:M66" si="78">J65/D65</f>
        <v>7.6923076923076927E-2</v>
      </c>
      <c r="N65" s="24">
        <f t="shared" si="77"/>
        <v>7.6923076923076927E-2</v>
      </c>
      <c r="O65" s="24">
        <f t="shared" si="77"/>
        <v>7.6923076923076927E-2</v>
      </c>
    </row>
    <row r="66" spans="1:15" ht="22.95" customHeight="1" x14ac:dyDescent="0.2">
      <c r="A66" s="48" t="s">
        <v>137</v>
      </c>
      <c r="B66" s="21" t="s">
        <v>141</v>
      </c>
      <c r="C66" s="13" t="s">
        <v>269</v>
      </c>
      <c r="D66" s="53">
        <v>900</v>
      </c>
      <c r="E66" s="53">
        <v>450</v>
      </c>
      <c r="F66" s="53">
        <v>225</v>
      </c>
      <c r="G66" s="23">
        <v>2000</v>
      </c>
      <c r="H66" s="23">
        <f t="shared" ref="H66" si="79">0.5*G66</f>
        <v>1000</v>
      </c>
      <c r="I66" s="23">
        <f t="shared" ref="I66" si="80">0.5*H66</f>
        <v>500</v>
      </c>
      <c r="J66" s="22">
        <f t="shared" si="74"/>
        <v>1100</v>
      </c>
      <c r="K66" s="22">
        <f t="shared" ref="K66" si="81">H66-E66</f>
        <v>550</v>
      </c>
      <c r="L66" s="22">
        <f t="shared" ref="L66" si="82">I66-F66</f>
        <v>275</v>
      </c>
      <c r="M66" s="24">
        <f t="shared" si="78"/>
        <v>1.2222222222222223</v>
      </c>
      <c r="N66" s="24">
        <f t="shared" ref="N66" si="83">K66/E66</f>
        <v>1.2222222222222223</v>
      </c>
      <c r="O66" s="24">
        <f t="shared" ref="O66" si="84">L66/F66</f>
        <v>1.2222222222222223</v>
      </c>
    </row>
    <row r="67" spans="1:15" s="10" customFormat="1" ht="12" customHeight="1" x14ac:dyDescent="0.2">
      <c r="A67" s="48" t="s">
        <v>355</v>
      </c>
      <c r="B67" s="21" t="s">
        <v>356</v>
      </c>
      <c r="C67" s="13" t="s">
        <v>357</v>
      </c>
      <c r="D67" s="53">
        <v>180</v>
      </c>
      <c r="E67" s="79">
        <v>90</v>
      </c>
      <c r="F67" s="79">
        <v>90</v>
      </c>
      <c r="G67" s="81" t="s">
        <v>231</v>
      </c>
      <c r="H67" s="81" t="s">
        <v>231</v>
      </c>
      <c r="I67" s="81" t="s">
        <v>231</v>
      </c>
      <c r="J67" s="80" t="s">
        <v>231</v>
      </c>
      <c r="K67" s="80" t="s">
        <v>231</v>
      </c>
      <c r="L67" s="80" t="s">
        <v>231</v>
      </c>
      <c r="M67" s="80" t="s">
        <v>231</v>
      </c>
      <c r="N67" s="80" t="s">
        <v>231</v>
      </c>
      <c r="O67" s="88" t="s">
        <v>231</v>
      </c>
    </row>
    <row r="68" spans="1:15" ht="11.4" customHeight="1" x14ac:dyDescent="0.2">
      <c r="A68" s="48" t="s">
        <v>67</v>
      </c>
      <c r="B68" s="21" t="s">
        <v>68</v>
      </c>
      <c r="C68" s="27" t="s">
        <v>373</v>
      </c>
      <c r="D68" s="53">
        <v>240</v>
      </c>
      <c r="E68" s="53">
        <v>120</v>
      </c>
      <c r="F68" s="53">
        <v>60</v>
      </c>
      <c r="G68" s="23">
        <v>260</v>
      </c>
      <c r="H68" s="23">
        <f t="shared" si="57"/>
        <v>130</v>
      </c>
      <c r="I68" s="23">
        <f t="shared" si="57"/>
        <v>65</v>
      </c>
      <c r="J68" s="22">
        <f t="shared" si="58"/>
        <v>20</v>
      </c>
      <c r="K68" s="22">
        <f t="shared" si="59"/>
        <v>10</v>
      </c>
      <c r="L68" s="22">
        <f t="shared" si="60"/>
        <v>5</v>
      </c>
      <c r="M68" s="24">
        <f t="shared" si="61"/>
        <v>8.3333333333333329E-2</v>
      </c>
      <c r="N68" s="24">
        <f t="shared" si="61"/>
        <v>8.3333333333333329E-2</v>
      </c>
      <c r="O68" s="24">
        <f t="shared" si="61"/>
        <v>8.3333333333333329E-2</v>
      </c>
    </row>
    <row r="69" spans="1:15" ht="11.4" customHeight="1" x14ac:dyDescent="0.2">
      <c r="A69" s="49" t="s">
        <v>455</v>
      </c>
      <c r="B69" s="12" t="s">
        <v>142</v>
      </c>
      <c r="C69" s="13" t="s">
        <v>272</v>
      </c>
      <c r="D69" s="55">
        <v>50</v>
      </c>
      <c r="E69" s="55">
        <v>50</v>
      </c>
      <c r="F69" s="55">
        <v>50</v>
      </c>
      <c r="G69" s="74" t="s">
        <v>231</v>
      </c>
      <c r="H69" s="74" t="s">
        <v>231</v>
      </c>
      <c r="I69" s="74" t="s">
        <v>231</v>
      </c>
      <c r="J69" s="75" t="s">
        <v>231</v>
      </c>
      <c r="K69" s="75" t="s">
        <v>231</v>
      </c>
      <c r="L69" s="75" t="s">
        <v>231</v>
      </c>
      <c r="M69" s="75" t="s">
        <v>231</v>
      </c>
      <c r="N69" s="75" t="s">
        <v>231</v>
      </c>
      <c r="O69" s="75" t="s">
        <v>231</v>
      </c>
    </row>
    <row r="70" spans="1:15" ht="11.4" customHeight="1" x14ac:dyDescent="0.2">
      <c r="A70" s="56" t="s">
        <v>138</v>
      </c>
      <c r="B70" s="21" t="s">
        <v>143</v>
      </c>
      <c r="C70" s="13" t="s">
        <v>271</v>
      </c>
      <c r="D70" s="53">
        <v>840</v>
      </c>
      <c r="E70" s="53">
        <v>420</v>
      </c>
      <c r="F70" s="53">
        <v>210</v>
      </c>
      <c r="G70" s="23">
        <v>880</v>
      </c>
      <c r="H70" s="23">
        <f t="shared" ref="H70" si="85">0.5*G70</f>
        <v>440</v>
      </c>
      <c r="I70" s="23">
        <f t="shared" ref="I70" si="86">0.5*H70</f>
        <v>220</v>
      </c>
      <c r="J70" s="22">
        <f t="shared" ref="J70" si="87">G70-D70</f>
        <v>40</v>
      </c>
      <c r="K70" s="22">
        <f t="shared" ref="K70" si="88">H70-E70</f>
        <v>20</v>
      </c>
      <c r="L70" s="22">
        <f t="shared" ref="L70" si="89">I70-F70</f>
        <v>10</v>
      </c>
      <c r="M70" s="24">
        <f t="shared" ref="M70" si="90">J70/D70</f>
        <v>4.7619047619047616E-2</v>
      </c>
      <c r="N70" s="24">
        <f t="shared" ref="N70" si="91">K70/E70</f>
        <v>4.7619047619047616E-2</v>
      </c>
      <c r="O70" s="24">
        <f t="shared" ref="O70" si="92">L70/F70</f>
        <v>4.7619047619047616E-2</v>
      </c>
    </row>
    <row r="71" spans="1:15" ht="20.399999999999999" customHeight="1" x14ac:dyDescent="0.2">
      <c r="A71" s="48" t="s">
        <v>139</v>
      </c>
      <c r="B71" s="21" t="s">
        <v>144</v>
      </c>
      <c r="C71" s="13" t="s">
        <v>270</v>
      </c>
      <c r="D71" s="53">
        <v>840</v>
      </c>
      <c r="E71" s="53">
        <v>420</v>
      </c>
      <c r="F71" s="53">
        <v>210</v>
      </c>
      <c r="G71" s="23">
        <v>880</v>
      </c>
      <c r="H71" s="23">
        <f t="shared" ref="H71" si="93">0.5*G71</f>
        <v>440</v>
      </c>
      <c r="I71" s="23">
        <f t="shared" ref="I71" si="94">0.5*H71</f>
        <v>220</v>
      </c>
      <c r="J71" s="22">
        <f t="shared" ref="J71:J72" si="95">G71-D71</f>
        <v>40</v>
      </c>
      <c r="K71" s="22">
        <f t="shared" ref="K71:K72" si="96">H71-E71</f>
        <v>20</v>
      </c>
      <c r="L71" s="22">
        <f t="shared" ref="L71:L72" si="97">I71-F71</f>
        <v>10</v>
      </c>
      <c r="M71" s="24">
        <f t="shared" ref="M71:M72" si="98">J71/D71</f>
        <v>4.7619047619047616E-2</v>
      </c>
      <c r="N71" s="24">
        <f t="shared" ref="N71:N72" si="99">K71/E71</f>
        <v>4.7619047619047616E-2</v>
      </c>
      <c r="O71" s="24">
        <f t="shared" ref="O71:O72" si="100">L71/F71</f>
        <v>4.7619047619047616E-2</v>
      </c>
    </row>
    <row r="72" spans="1:15" s="10" customFormat="1" ht="13.2" customHeight="1" x14ac:dyDescent="0.2">
      <c r="A72" s="49">
        <v>1815</v>
      </c>
      <c r="B72" s="21"/>
      <c r="C72" s="13" t="s">
        <v>451</v>
      </c>
      <c r="D72" s="55">
        <v>830</v>
      </c>
      <c r="E72" s="55">
        <v>830</v>
      </c>
      <c r="F72" s="55">
        <v>830</v>
      </c>
      <c r="G72" s="17">
        <v>880</v>
      </c>
      <c r="H72" s="17">
        <v>880</v>
      </c>
      <c r="I72" s="17">
        <v>880</v>
      </c>
      <c r="J72" s="16">
        <f t="shared" si="95"/>
        <v>50</v>
      </c>
      <c r="K72" s="16">
        <f t="shared" si="96"/>
        <v>50</v>
      </c>
      <c r="L72" s="16">
        <f t="shared" si="97"/>
        <v>50</v>
      </c>
      <c r="M72" s="11">
        <f t="shared" si="98"/>
        <v>6.0240963855421686E-2</v>
      </c>
      <c r="N72" s="11">
        <f t="shared" si="99"/>
        <v>6.0240963855421686E-2</v>
      </c>
      <c r="O72" s="11">
        <f t="shared" si="100"/>
        <v>6.0240963855421686E-2</v>
      </c>
    </row>
    <row r="73" spans="1:15" ht="15.6" x14ac:dyDescent="0.2">
      <c r="A73" s="33" t="s">
        <v>69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</row>
    <row r="74" spans="1:15" ht="11.4" customHeight="1" x14ac:dyDescent="0.2">
      <c r="A74" s="49" t="s">
        <v>448</v>
      </c>
      <c r="B74" s="12" t="s">
        <v>70</v>
      </c>
      <c r="C74" s="13" t="s">
        <v>273</v>
      </c>
      <c r="D74" s="55">
        <v>150</v>
      </c>
      <c r="E74" s="55">
        <v>150</v>
      </c>
      <c r="F74" s="55">
        <v>150</v>
      </c>
      <c r="G74" s="17">
        <v>160</v>
      </c>
      <c r="H74" s="17">
        <v>160</v>
      </c>
      <c r="I74" s="17">
        <v>160</v>
      </c>
      <c r="J74" s="16">
        <f t="shared" si="58"/>
        <v>10</v>
      </c>
      <c r="K74" s="16">
        <f t="shared" ref="K74:K75" si="101">H74-E74</f>
        <v>10</v>
      </c>
      <c r="L74" s="16">
        <f t="shared" ref="L74:L75" si="102">I74-F74</f>
        <v>10</v>
      </c>
      <c r="M74" s="11">
        <f t="shared" ref="M74:M77" si="103">J74/D74</f>
        <v>6.6666666666666666E-2</v>
      </c>
      <c r="N74" s="11">
        <f t="shared" ref="N74:N75" si="104">K74/E74</f>
        <v>6.6666666666666666E-2</v>
      </c>
      <c r="O74" s="11">
        <f t="shared" ref="O74:O75" si="105">L74/F74</f>
        <v>6.6666666666666666E-2</v>
      </c>
    </row>
    <row r="75" spans="1:15" ht="11.4" customHeight="1" x14ac:dyDescent="0.2">
      <c r="A75" s="49" t="s">
        <v>449</v>
      </c>
      <c r="B75" s="12" t="s">
        <v>71</v>
      </c>
      <c r="C75" s="13" t="s">
        <v>274</v>
      </c>
      <c r="D75" s="55">
        <v>150</v>
      </c>
      <c r="E75" s="55">
        <v>150</v>
      </c>
      <c r="F75" s="55">
        <v>150</v>
      </c>
      <c r="G75" s="17">
        <v>160</v>
      </c>
      <c r="H75" s="17">
        <v>160</v>
      </c>
      <c r="I75" s="17">
        <v>160</v>
      </c>
      <c r="J75" s="16">
        <f t="shared" si="58"/>
        <v>10</v>
      </c>
      <c r="K75" s="16">
        <f t="shared" si="101"/>
        <v>10</v>
      </c>
      <c r="L75" s="16">
        <f t="shared" si="102"/>
        <v>10</v>
      </c>
      <c r="M75" s="11">
        <f t="shared" si="103"/>
        <v>6.6666666666666666E-2</v>
      </c>
      <c r="N75" s="11">
        <f t="shared" si="104"/>
        <v>6.6666666666666666E-2</v>
      </c>
      <c r="O75" s="11">
        <f t="shared" si="105"/>
        <v>6.6666666666666666E-2</v>
      </c>
    </row>
    <row r="76" spans="1:15" ht="11.4" customHeight="1" x14ac:dyDescent="0.2">
      <c r="A76" s="57" t="s">
        <v>428</v>
      </c>
      <c r="B76" s="21" t="s">
        <v>359</v>
      </c>
      <c r="C76" s="42" t="s">
        <v>416</v>
      </c>
      <c r="D76" s="53">
        <v>6000</v>
      </c>
      <c r="E76" s="53">
        <v>3000</v>
      </c>
      <c r="F76" s="58" t="s">
        <v>432</v>
      </c>
      <c r="G76" s="17">
        <v>6300</v>
      </c>
      <c r="H76" s="17">
        <f>0.5*G76</f>
        <v>3150</v>
      </c>
      <c r="I76" s="19" t="s">
        <v>433</v>
      </c>
      <c r="J76" s="22">
        <f t="shared" si="58"/>
        <v>300</v>
      </c>
      <c r="K76" s="22">
        <f t="shared" ref="K76:K77" si="106">H76-E76</f>
        <v>150</v>
      </c>
      <c r="L76" s="22">
        <v>75</v>
      </c>
      <c r="M76" s="24">
        <f t="shared" si="103"/>
        <v>0.05</v>
      </c>
      <c r="N76" s="24">
        <f t="shared" ref="N76:N77" si="107">K76/E76</f>
        <v>0.05</v>
      </c>
      <c r="O76" s="24">
        <v>0.05</v>
      </c>
    </row>
    <row r="77" spans="1:15" s="10" customFormat="1" ht="11.25" customHeight="1" x14ac:dyDescent="0.2">
      <c r="A77" s="48" t="s">
        <v>358</v>
      </c>
      <c r="B77" s="21" t="s">
        <v>405</v>
      </c>
      <c r="C77" s="39" t="s">
        <v>417</v>
      </c>
      <c r="D77" s="53">
        <v>12000</v>
      </c>
      <c r="E77" s="53">
        <v>6000</v>
      </c>
      <c r="F77" s="59" t="s">
        <v>360</v>
      </c>
      <c r="G77" s="17">
        <v>12600</v>
      </c>
      <c r="H77" s="23">
        <f>0.5*G77</f>
        <v>6300</v>
      </c>
      <c r="I77" s="23">
        <f>0.5*H77</f>
        <v>3150</v>
      </c>
      <c r="J77" s="22">
        <f t="shared" si="58"/>
        <v>600</v>
      </c>
      <c r="K77" s="22">
        <f t="shared" si="106"/>
        <v>300</v>
      </c>
      <c r="L77" s="22">
        <v>150</v>
      </c>
      <c r="M77" s="24">
        <f t="shared" si="103"/>
        <v>0.05</v>
      </c>
      <c r="N77" s="24">
        <f t="shared" si="107"/>
        <v>0.05</v>
      </c>
      <c r="O77" s="24">
        <v>0.05</v>
      </c>
    </row>
    <row r="78" spans="1:15" ht="35.25" customHeight="1" x14ac:dyDescent="0.2">
      <c r="A78" s="48" t="s">
        <v>72</v>
      </c>
      <c r="B78" s="21" t="s">
        <v>73</v>
      </c>
      <c r="C78" s="13" t="s">
        <v>275</v>
      </c>
      <c r="D78" s="53">
        <v>460</v>
      </c>
      <c r="E78" s="53">
        <v>230</v>
      </c>
      <c r="F78" s="53">
        <v>115</v>
      </c>
      <c r="G78" s="23">
        <v>480</v>
      </c>
      <c r="H78" s="23">
        <f>0.5*G78</f>
        <v>240</v>
      </c>
      <c r="I78" s="23">
        <f>0.5*H78</f>
        <v>120</v>
      </c>
      <c r="J78" s="22">
        <f t="shared" ref="J78:K80" si="108">G78-D78</f>
        <v>20</v>
      </c>
      <c r="K78" s="22">
        <f t="shared" si="108"/>
        <v>10</v>
      </c>
      <c r="L78" s="22">
        <f>I78-F78</f>
        <v>5</v>
      </c>
      <c r="M78" s="24">
        <f t="shared" ref="M78:O80" si="109">J78/D78</f>
        <v>4.3478260869565216E-2</v>
      </c>
      <c r="N78" s="24">
        <f t="shared" si="109"/>
        <v>4.3478260869565216E-2</v>
      </c>
      <c r="O78" s="24">
        <f t="shared" si="109"/>
        <v>4.3478260869565216E-2</v>
      </c>
    </row>
    <row r="79" spans="1:15" ht="20.399999999999999" customHeight="1" x14ac:dyDescent="0.2">
      <c r="A79" s="48" t="s">
        <v>74</v>
      </c>
      <c r="B79" s="21" t="s">
        <v>75</v>
      </c>
      <c r="C79" s="13" t="s">
        <v>276</v>
      </c>
      <c r="D79" s="53">
        <v>100</v>
      </c>
      <c r="E79" s="53">
        <v>50</v>
      </c>
      <c r="F79" s="53">
        <v>25</v>
      </c>
      <c r="G79" s="77" t="s">
        <v>231</v>
      </c>
      <c r="H79" s="77" t="s">
        <v>231</v>
      </c>
      <c r="I79" s="77" t="s">
        <v>231</v>
      </c>
      <c r="J79" s="76" t="s">
        <v>231</v>
      </c>
      <c r="K79" s="76" t="s">
        <v>231</v>
      </c>
      <c r="L79" s="76" t="s">
        <v>231</v>
      </c>
      <c r="M79" s="76" t="s">
        <v>231</v>
      </c>
      <c r="N79" s="76" t="s">
        <v>231</v>
      </c>
      <c r="O79" s="78" t="s">
        <v>231</v>
      </c>
    </row>
    <row r="80" spans="1:15" ht="11.4" customHeight="1" x14ac:dyDescent="0.2">
      <c r="A80" s="49" t="s">
        <v>452</v>
      </c>
      <c r="B80" s="12" t="s">
        <v>149</v>
      </c>
      <c r="C80" s="13" t="s">
        <v>277</v>
      </c>
      <c r="D80" s="55">
        <v>160</v>
      </c>
      <c r="E80" s="55">
        <v>160</v>
      </c>
      <c r="F80" s="55">
        <v>160</v>
      </c>
      <c r="G80" s="17">
        <v>170</v>
      </c>
      <c r="H80" s="17">
        <v>170</v>
      </c>
      <c r="I80" s="17">
        <v>170</v>
      </c>
      <c r="J80" s="16">
        <f t="shared" si="108"/>
        <v>10</v>
      </c>
      <c r="K80" s="16">
        <f t="shared" ref="K80" si="110">H80-E80</f>
        <v>10</v>
      </c>
      <c r="L80" s="16">
        <f t="shared" ref="L80" si="111">I80-F80</f>
        <v>10</v>
      </c>
      <c r="M80" s="11">
        <f t="shared" si="109"/>
        <v>6.25E-2</v>
      </c>
      <c r="N80" s="11">
        <f t="shared" ref="N80" si="112">K80/E80</f>
        <v>6.25E-2</v>
      </c>
      <c r="O80" s="11">
        <f t="shared" ref="O80" si="113">L80/F80</f>
        <v>6.25E-2</v>
      </c>
    </row>
    <row r="81" spans="1:15" ht="11.4" customHeight="1" x14ac:dyDescent="0.2">
      <c r="A81" s="50" t="s">
        <v>145</v>
      </c>
      <c r="B81" s="12" t="s">
        <v>150</v>
      </c>
      <c r="C81" s="13" t="s">
        <v>278</v>
      </c>
      <c r="D81" s="55">
        <v>4400</v>
      </c>
      <c r="E81" s="55">
        <v>2200</v>
      </c>
      <c r="F81" s="55">
        <v>1100</v>
      </c>
      <c r="G81" s="23">
        <v>4620</v>
      </c>
      <c r="H81" s="23">
        <f t="shared" ref="H81:I81" si="114">0.5*G81</f>
        <v>2310</v>
      </c>
      <c r="I81" s="23">
        <f t="shared" si="114"/>
        <v>1155</v>
      </c>
      <c r="J81" s="22">
        <f t="shared" ref="J81:J82" si="115">G81-D81</f>
        <v>220</v>
      </c>
      <c r="K81" s="22">
        <f t="shared" ref="K81:K82" si="116">H81-E81</f>
        <v>110</v>
      </c>
      <c r="L81" s="22">
        <f t="shared" ref="L81:L82" si="117">I81-F81</f>
        <v>55</v>
      </c>
      <c r="M81" s="24">
        <f t="shared" ref="M81:M82" si="118">J81/D81</f>
        <v>0.05</v>
      </c>
      <c r="N81" s="24">
        <f t="shared" ref="N81:N82" si="119">K81/E81</f>
        <v>0.05</v>
      </c>
      <c r="O81" s="24">
        <f t="shared" ref="O81:O82" si="120">L81/F81</f>
        <v>0.05</v>
      </c>
    </row>
    <row r="82" spans="1:15" ht="24.75" customHeight="1" x14ac:dyDescent="0.2">
      <c r="A82" s="48" t="s">
        <v>146</v>
      </c>
      <c r="B82" s="21" t="s">
        <v>151</v>
      </c>
      <c r="C82" s="13" t="s">
        <v>279</v>
      </c>
      <c r="D82" s="53">
        <v>12100</v>
      </c>
      <c r="E82" s="53">
        <v>6050</v>
      </c>
      <c r="F82" s="53">
        <v>3025</v>
      </c>
      <c r="G82" s="23">
        <v>12700</v>
      </c>
      <c r="H82" s="23">
        <f t="shared" ref="H82:I84" si="121">0.5*G82</f>
        <v>6350</v>
      </c>
      <c r="I82" s="23">
        <f t="shared" si="121"/>
        <v>3175</v>
      </c>
      <c r="J82" s="22">
        <f t="shared" si="115"/>
        <v>600</v>
      </c>
      <c r="K82" s="22">
        <f t="shared" si="116"/>
        <v>300</v>
      </c>
      <c r="L82" s="22">
        <f t="shared" si="117"/>
        <v>150</v>
      </c>
      <c r="M82" s="24">
        <f t="shared" si="118"/>
        <v>4.9586776859504134E-2</v>
      </c>
      <c r="N82" s="24">
        <f t="shared" si="119"/>
        <v>4.9586776859504134E-2</v>
      </c>
      <c r="O82" s="24">
        <f t="shared" si="120"/>
        <v>4.9586776859504134E-2</v>
      </c>
    </row>
    <row r="83" spans="1:15" ht="33.75" customHeight="1" x14ac:dyDescent="0.2">
      <c r="A83" s="48" t="s">
        <v>147</v>
      </c>
      <c r="B83" s="21" t="s">
        <v>152</v>
      </c>
      <c r="C83" s="13" t="s">
        <v>280</v>
      </c>
      <c r="D83" s="53">
        <v>180</v>
      </c>
      <c r="E83" s="53">
        <v>90</v>
      </c>
      <c r="F83" s="53">
        <v>45</v>
      </c>
      <c r="G83" s="82" t="s">
        <v>231</v>
      </c>
      <c r="H83" s="82" t="s">
        <v>231</v>
      </c>
      <c r="I83" s="82" t="s">
        <v>231</v>
      </c>
      <c r="J83" s="83" t="s">
        <v>231</v>
      </c>
      <c r="K83" s="83" t="s">
        <v>231</v>
      </c>
      <c r="L83" s="83" t="s">
        <v>231</v>
      </c>
      <c r="M83" s="83" t="s">
        <v>231</v>
      </c>
      <c r="N83" s="83" t="s">
        <v>231</v>
      </c>
      <c r="O83" s="83" t="s">
        <v>231</v>
      </c>
    </row>
    <row r="84" spans="1:15" ht="39.75" customHeight="1" x14ac:dyDescent="0.2">
      <c r="A84" s="48" t="s">
        <v>148</v>
      </c>
      <c r="B84" s="21" t="s">
        <v>153</v>
      </c>
      <c r="C84" s="13" t="s">
        <v>281</v>
      </c>
      <c r="D84" s="53">
        <v>280</v>
      </c>
      <c r="E84" s="53">
        <v>140</v>
      </c>
      <c r="F84" s="53">
        <v>70</v>
      </c>
      <c r="G84" s="23">
        <v>300</v>
      </c>
      <c r="H84" s="23">
        <f t="shared" si="121"/>
        <v>150</v>
      </c>
      <c r="I84" s="23">
        <f t="shared" si="121"/>
        <v>75</v>
      </c>
      <c r="J84" s="22">
        <f t="shared" ref="J84" si="122">G84-D84</f>
        <v>20</v>
      </c>
      <c r="K84" s="22">
        <f t="shared" ref="K84" si="123">H84-E84</f>
        <v>10</v>
      </c>
      <c r="L84" s="22">
        <f t="shared" ref="L84" si="124">I84-F84</f>
        <v>5</v>
      </c>
      <c r="M84" s="24">
        <f t="shared" ref="M84" si="125">J84/D84</f>
        <v>7.1428571428571425E-2</v>
      </c>
      <c r="N84" s="24">
        <f t="shared" ref="N84" si="126">K84/E84</f>
        <v>7.1428571428571425E-2</v>
      </c>
      <c r="O84" s="24">
        <f t="shared" ref="O84" si="127">L84/F84</f>
        <v>7.1428571428571425E-2</v>
      </c>
    </row>
    <row r="85" spans="1:15" ht="15.6" x14ac:dyDescent="0.2">
      <c r="A85" s="28" t="s">
        <v>76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5" ht="20.399999999999999" customHeight="1" x14ac:dyDescent="0.2">
      <c r="A86" s="56" t="s">
        <v>439</v>
      </c>
      <c r="B86" s="21" t="s">
        <v>159</v>
      </c>
      <c r="C86" s="13" t="s">
        <v>282</v>
      </c>
      <c r="D86" s="55">
        <v>400</v>
      </c>
      <c r="E86" s="55">
        <v>400</v>
      </c>
      <c r="F86" s="55">
        <v>400</v>
      </c>
      <c r="G86" s="17">
        <v>420</v>
      </c>
      <c r="H86" s="17">
        <v>420</v>
      </c>
      <c r="I86" s="17">
        <v>420</v>
      </c>
      <c r="J86" s="16">
        <f t="shared" ref="J86:J87" si="128">G86-D86</f>
        <v>20</v>
      </c>
      <c r="K86" s="16">
        <f t="shared" ref="K86" si="129">H86-E86</f>
        <v>20</v>
      </c>
      <c r="L86" s="16">
        <f t="shared" ref="L86" si="130">I86-F86</f>
        <v>20</v>
      </c>
      <c r="M86" s="11">
        <f t="shared" ref="M86:O87" si="131">J86/D86</f>
        <v>0.05</v>
      </c>
      <c r="N86" s="11">
        <f t="shared" si="131"/>
        <v>0.05</v>
      </c>
      <c r="O86" s="11">
        <f t="shared" si="131"/>
        <v>0.05</v>
      </c>
    </row>
    <row r="87" spans="1:15" ht="11.4" customHeight="1" x14ac:dyDescent="0.2">
      <c r="A87" s="50" t="s">
        <v>77</v>
      </c>
      <c r="B87" s="12" t="s">
        <v>78</v>
      </c>
      <c r="C87" s="39" t="s">
        <v>283</v>
      </c>
      <c r="D87" s="55">
        <v>800</v>
      </c>
      <c r="E87" s="55">
        <v>400</v>
      </c>
      <c r="F87" s="54" t="s">
        <v>434</v>
      </c>
      <c r="G87" s="23">
        <v>840</v>
      </c>
      <c r="H87" s="23">
        <f t="shared" ref="H87:I87" si="132">0.5*G87</f>
        <v>420</v>
      </c>
      <c r="I87" s="23">
        <f t="shared" si="132"/>
        <v>210</v>
      </c>
      <c r="J87" s="22">
        <f t="shared" si="128"/>
        <v>40</v>
      </c>
      <c r="K87" s="22">
        <f t="shared" ref="K87" si="133">H87-E87</f>
        <v>20</v>
      </c>
      <c r="L87" s="22">
        <v>10</v>
      </c>
      <c r="M87" s="24">
        <f t="shared" si="131"/>
        <v>0.05</v>
      </c>
      <c r="N87" s="24">
        <f t="shared" ref="N87" si="134">K87/E87</f>
        <v>0.05</v>
      </c>
      <c r="O87" s="24">
        <v>0.05</v>
      </c>
    </row>
    <row r="88" spans="1:15" ht="11.4" customHeight="1" x14ac:dyDescent="0.2">
      <c r="A88" s="50" t="s">
        <v>348</v>
      </c>
      <c r="B88" s="12" t="s">
        <v>156</v>
      </c>
      <c r="C88" s="13" t="s">
        <v>284</v>
      </c>
      <c r="D88" s="55">
        <v>0</v>
      </c>
      <c r="E88" s="55">
        <v>0</v>
      </c>
      <c r="F88" s="55">
        <v>0</v>
      </c>
      <c r="G88" s="74" t="s">
        <v>231</v>
      </c>
      <c r="H88" s="74" t="s">
        <v>231</v>
      </c>
      <c r="I88" s="74" t="s">
        <v>231</v>
      </c>
      <c r="J88" s="75" t="s">
        <v>231</v>
      </c>
      <c r="K88" s="75" t="s">
        <v>231</v>
      </c>
      <c r="L88" s="75" t="s">
        <v>231</v>
      </c>
      <c r="M88" s="75" t="s">
        <v>231</v>
      </c>
      <c r="N88" s="75" t="s">
        <v>231</v>
      </c>
      <c r="O88" s="75" t="s">
        <v>231</v>
      </c>
    </row>
    <row r="89" spans="1:15" ht="20.399999999999999" customHeight="1" x14ac:dyDescent="0.2">
      <c r="A89" s="48" t="s">
        <v>155</v>
      </c>
      <c r="B89" s="21" t="s">
        <v>157</v>
      </c>
      <c r="C89" s="13" t="s">
        <v>285</v>
      </c>
      <c r="D89" s="53">
        <v>2000</v>
      </c>
      <c r="E89" s="53">
        <v>1000</v>
      </c>
      <c r="F89" s="59" t="s">
        <v>435</v>
      </c>
      <c r="G89" s="23">
        <v>2100</v>
      </c>
      <c r="H89" s="23">
        <f t="shared" ref="H89:I89" si="135">0.5*G89</f>
        <v>1050</v>
      </c>
      <c r="I89" s="23">
        <f t="shared" si="135"/>
        <v>525</v>
      </c>
      <c r="J89" s="22">
        <f t="shared" ref="J89:J90" si="136">G89-D89</f>
        <v>100</v>
      </c>
      <c r="K89" s="22">
        <f t="shared" ref="K89:K90" si="137">H89-E89</f>
        <v>50</v>
      </c>
      <c r="L89" s="22">
        <v>25</v>
      </c>
      <c r="M89" s="24">
        <f t="shared" ref="M89:M90" si="138">J89/D89</f>
        <v>0.05</v>
      </c>
      <c r="N89" s="24">
        <f t="shared" ref="N89:N90" si="139">K89/E89</f>
        <v>0.05</v>
      </c>
      <c r="O89" s="24">
        <v>0.05</v>
      </c>
    </row>
    <row r="90" spans="1:15" ht="11.4" customHeight="1" x14ac:dyDescent="0.2">
      <c r="A90" s="50" t="s">
        <v>154</v>
      </c>
      <c r="B90" s="12" t="s">
        <v>158</v>
      </c>
      <c r="C90" s="13" t="s">
        <v>286</v>
      </c>
      <c r="D90" s="55">
        <v>1300</v>
      </c>
      <c r="E90" s="55">
        <v>650</v>
      </c>
      <c r="F90" s="54" t="s">
        <v>436</v>
      </c>
      <c r="G90" s="23">
        <v>1360</v>
      </c>
      <c r="H90" s="23">
        <f t="shared" ref="H90:I91" si="140">0.5*G90</f>
        <v>680</v>
      </c>
      <c r="I90" s="23">
        <f t="shared" si="140"/>
        <v>340</v>
      </c>
      <c r="J90" s="22">
        <f t="shared" si="136"/>
        <v>60</v>
      </c>
      <c r="K90" s="22">
        <f t="shared" si="137"/>
        <v>30</v>
      </c>
      <c r="L90" s="22">
        <v>15</v>
      </c>
      <c r="M90" s="24">
        <f t="shared" si="138"/>
        <v>4.6153846153846156E-2</v>
      </c>
      <c r="N90" s="24">
        <f t="shared" si="139"/>
        <v>4.6153846153846156E-2</v>
      </c>
      <c r="O90" s="24">
        <v>4.6153846153846156E-2</v>
      </c>
    </row>
    <row r="91" spans="1:15" ht="20.399999999999999" customHeight="1" x14ac:dyDescent="0.2">
      <c r="A91" s="48" t="s">
        <v>79</v>
      </c>
      <c r="B91" s="21" t="s">
        <v>80</v>
      </c>
      <c r="C91" s="39" t="s">
        <v>287</v>
      </c>
      <c r="D91" s="53">
        <v>2240</v>
      </c>
      <c r="E91" s="53">
        <v>1120</v>
      </c>
      <c r="F91" s="59" t="s">
        <v>437</v>
      </c>
      <c r="G91" s="23">
        <v>2360</v>
      </c>
      <c r="H91" s="23">
        <f t="shared" si="140"/>
        <v>1180</v>
      </c>
      <c r="I91" s="37" t="s">
        <v>438</v>
      </c>
      <c r="J91" s="22">
        <f t="shared" ref="J91:J127" si="141">G91-D91</f>
        <v>120</v>
      </c>
      <c r="K91" s="22">
        <f>H91-E91</f>
        <v>60</v>
      </c>
      <c r="L91" s="22">
        <v>30</v>
      </c>
      <c r="M91" s="24">
        <f t="shared" ref="M91:M127" si="142">J91/D91</f>
        <v>5.3571428571428568E-2</v>
      </c>
      <c r="N91" s="24">
        <f t="shared" ref="N91:N127" si="143">K91/E91</f>
        <v>5.3571428571428568E-2</v>
      </c>
      <c r="O91" s="24">
        <f>L91/560</f>
        <v>5.3571428571428568E-2</v>
      </c>
    </row>
    <row r="92" spans="1:15" ht="11.4" customHeight="1" x14ac:dyDescent="0.2">
      <c r="A92" s="49">
        <v>1406</v>
      </c>
      <c r="B92" s="12" t="s">
        <v>81</v>
      </c>
      <c r="C92" s="13" t="s">
        <v>288</v>
      </c>
      <c r="D92" s="55">
        <v>15500</v>
      </c>
      <c r="E92" s="55">
        <v>15500</v>
      </c>
      <c r="F92" s="55">
        <v>15500</v>
      </c>
      <c r="G92" s="17">
        <v>19500</v>
      </c>
      <c r="H92" s="17">
        <v>19500</v>
      </c>
      <c r="I92" s="17">
        <v>19500</v>
      </c>
      <c r="J92" s="16">
        <f t="shared" si="141"/>
        <v>4000</v>
      </c>
      <c r="K92" s="16">
        <f t="shared" ref="K92:K101" si="144">H92-E92</f>
        <v>4000</v>
      </c>
      <c r="L92" s="16">
        <f t="shared" ref="L92:L101" si="145">I92-F92</f>
        <v>4000</v>
      </c>
      <c r="M92" s="11">
        <f t="shared" si="142"/>
        <v>0.25806451612903225</v>
      </c>
      <c r="N92" s="11">
        <f t="shared" si="143"/>
        <v>0.25806451612903225</v>
      </c>
      <c r="O92" s="11">
        <f t="shared" ref="O92:O101" si="146">L92/F92</f>
        <v>0.25806451612903225</v>
      </c>
    </row>
    <row r="93" spans="1:15" ht="22.2" customHeight="1" x14ac:dyDescent="0.2">
      <c r="A93" s="49">
        <v>1414</v>
      </c>
      <c r="B93" s="12" t="s">
        <v>82</v>
      </c>
      <c r="C93" s="13" t="s">
        <v>458</v>
      </c>
      <c r="D93" s="55">
        <v>15000</v>
      </c>
      <c r="E93" s="55">
        <v>15000</v>
      </c>
      <c r="F93" s="55">
        <v>15000</v>
      </c>
      <c r="G93" s="17">
        <v>18750</v>
      </c>
      <c r="H93" s="17">
        <v>18750</v>
      </c>
      <c r="I93" s="17">
        <v>18750</v>
      </c>
      <c r="J93" s="16">
        <f t="shared" ref="J93:J99" si="147">G93-D93</f>
        <v>3750</v>
      </c>
      <c r="K93" s="16">
        <f t="shared" si="144"/>
        <v>3750</v>
      </c>
      <c r="L93" s="16">
        <f t="shared" si="145"/>
        <v>3750</v>
      </c>
      <c r="M93" s="11">
        <f t="shared" ref="M93:M99" si="148">J93/D93</f>
        <v>0.25</v>
      </c>
      <c r="N93" s="11">
        <f t="shared" si="143"/>
        <v>0.25</v>
      </c>
      <c r="O93" s="11">
        <f t="shared" si="146"/>
        <v>0.25</v>
      </c>
    </row>
    <row r="94" spans="1:15" ht="22.95" customHeight="1" x14ac:dyDescent="0.2">
      <c r="A94" s="49">
        <v>1407</v>
      </c>
      <c r="B94" s="12" t="s">
        <v>83</v>
      </c>
      <c r="C94" s="13" t="s">
        <v>289</v>
      </c>
      <c r="D94" s="55">
        <v>300</v>
      </c>
      <c r="E94" s="55">
        <v>300</v>
      </c>
      <c r="F94" s="55">
        <v>300</v>
      </c>
      <c r="G94" s="17">
        <v>375</v>
      </c>
      <c r="H94" s="17">
        <v>375</v>
      </c>
      <c r="I94" s="17">
        <v>375</v>
      </c>
      <c r="J94" s="16">
        <f t="shared" si="147"/>
        <v>75</v>
      </c>
      <c r="K94" s="16">
        <f t="shared" si="144"/>
        <v>75</v>
      </c>
      <c r="L94" s="16">
        <f t="shared" si="145"/>
        <v>75</v>
      </c>
      <c r="M94" s="11">
        <f t="shared" si="148"/>
        <v>0.25</v>
      </c>
      <c r="N94" s="11">
        <f t="shared" si="143"/>
        <v>0.25</v>
      </c>
      <c r="O94" s="11">
        <f t="shared" si="146"/>
        <v>0.25</v>
      </c>
    </row>
    <row r="95" spans="1:15" ht="20.399999999999999" customHeight="1" x14ac:dyDescent="0.2">
      <c r="A95" s="56">
        <v>1415</v>
      </c>
      <c r="B95" s="21" t="s">
        <v>84</v>
      </c>
      <c r="C95" s="13" t="s">
        <v>459</v>
      </c>
      <c r="D95" s="53">
        <v>600</v>
      </c>
      <c r="E95" s="53">
        <v>600</v>
      </c>
      <c r="F95" s="53">
        <v>600</v>
      </c>
      <c r="G95" s="23">
        <v>750</v>
      </c>
      <c r="H95" s="23">
        <v>750</v>
      </c>
      <c r="I95" s="23">
        <v>750</v>
      </c>
      <c r="J95" s="22">
        <f t="shared" si="147"/>
        <v>150</v>
      </c>
      <c r="K95" s="22">
        <f t="shared" si="144"/>
        <v>150</v>
      </c>
      <c r="L95" s="22">
        <f t="shared" si="145"/>
        <v>150</v>
      </c>
      <c r="M95" s="24">
        <f t="shared" si="148"/>
        <v>0.25</v>
      </c>
      <c r="N95" s="24">
        <f t="shared" si="143"/>
        <v>0.25</v>
      </c>
      <c r="O95" s="24">
        <f t="shared" si="146"/>
        <v>0.25</v>
      </c>
    </row>
    <row r="96" spans="1:15" ht="20.399999999999999" customHeight="1" x14ac:dyDescent="0.2">
      <c r="A96" s="56">
        <v>1408</v>
      </c>
      <c r="B96" s="21" t="s">
        <v>85</v>
      </c>
      <c r="C96" s="13" t="s">
        <v>290</v>
      </c>
      <c r="D96" s="53">
        <v>16000</v>
      </c>
      <c r="E96" s="53">
        <v>16000</v>
      </c>
      <c r="F96" s="53">
        <v>16000</v>
      </c>
      <c r="G96" s="23">
        <v>20000</v>
      </c>
      <c r="H96" s="23">
        <v>20000</v>
      </c>
      <c r="I96" s="23">
        <v>20000</v>
      </c>
      <c r="J96" s="22">
        <f t="shared" si="147"/>
        <v>4000</v>
      </c>
      <c r="K96" s="22">
        <f t="shared" si="144"/>
        <v>4000</v>
      </c>
      <c r="L96" s="22">
        <f t="shared" si="145"/>
        <v>4000</v>
      </c>
      <c r="M96" s="24">
        <f t="shared" si="148"/>
        <v>0.25</v>
      </c>
      <c r="N96" s="24">
        <f t="shared" si="143"/>
        <v>0.25</v>
      </c>
      <c r="O96" s="24">
        <f t="shared" si="146"/>
        <v>0.25</v>
      </c>
    </row>
    <row r="97" spans="1:15" ht="20.399999999999999" customHeight="1" x14ac:dyDescent="0.2">
      <c r="A97" s="56">
        <v>1416</v>
      </c>
      <c r="B97" s="21" t="s">
        <v>86</v>
      </c>
      <c r="C97" s="13" t="s">
        <v>460</v>
      </c>
      <c r="D97" s="53">
        <v>22000</v>
      </c>
      <c r="E97" s="53">
        <v>22000</v>
      </c>
      <c r="F97" s="53">
        <v>22000</v>
      </c>
      <c r="G97" s="23">
        <v>27500</v>
      </c>
      <c r="H97" s="23">
        <v>27500</v>
      </c>
      <c r="I97" s="23">
        <v>27500</v>
      </c>
      <c r="J97" s="22">
        <f t="shared" si="147"/>
        <v>5500</v>
      </c>
      <c r="K97" s="22">
        <f t="shared" si="144"/>
        <v>5500</v>
      </c>
      <c r="L97" s="22">
        <f t="shared" si="145"/>
        <v>5500</v>
      </c>
      <c r="M97" s="24">
        <f t="shared" si="148"/>
        <v>0.25</v>
      </c>
      <c r="N97" s="24">
        <f t="shared" si="143"/>
        <v>0.25</v>
      </c>
      <c r="O97" s="24">
        <f t="shared" si="146"/>
        <v>0.25</v>
      </c>
    </row>
    <row r="98" spans="1:15" ht="20.399999999999999" customHeight="1" x14ac:dyDescent="0.2">
      <c r="A98" s="56">
        <v>1409</v>
      </c>
      <c r="B98" s="21" t="s">
        <v>87</v>
      </c>
      <c r="C98" s="13" t="s">
        <v>291</v>
      </c>
      <c r="D98" s="53">
        <v>375</v>
      </c>
      <c r="E98" s="53">
        <v>375</v>
      </c>
      <c r="F98" s="53">
        <v>375</v>
      </c>
      <c r="G98" s="23">
        <v>475</v>
      </c>
      <c r="H98" s="23">
        <v>475</v>
      </c>
      <c r="I98" s="23">
        <v>475</v>
      </c>
      <c r="J98" s="22">
        <f t="shared" si="147"/>
        <v>100</v>
      </c>
      <c r="K98" s="22">
        <f t="shared" si="144"/>
        <v>100</v>
      </c>
      <c r="L98" s="22">
        <f t="shared" si="145"/>
        <v>100</v>
      </c>
      <c r="M98" s="24">
        <f t="shared" si="148"/>
        <v>0.26666666666666666</v>
      </c>
      <c r="N98" s="24">
        <f t="shared" si="143"/>
        <v>0.26666666666666666</v>
      </c>
      <c r="O98" s="24">
        <f t="shared" si="146"/>
        <v>0.26666666666666666</v>
      </c>
    </row>
    <row r="99" spans="1:15" ht="20.399999999999999" customHeight="1" x14ac:dyDescent="0.2">
      <c r="A99" s="56">
        <v>1417</v>
      </c>
      <c r="B99" s="21" t="s">
        <v>88</v>
      </c>
      <c r="C99" s="13" t="s">
        <v>461</v>
      </c>
      <c r="D99" s="53">
        <v>825</v>
      </c>
      <c r="E99" s="53">
        <v>825</v>
      </c>
      <c r="F99" s="53">
        <v>825</v>
      </c>
      <c r="G99" s="23">
        <v>1050</v>
      </c>
      <c r="H99" s="23">
        <v>1050</v>
      </c>
      <c r="I99" s="23">
        <v>1050</v>
      </c>
      <c r="J99" s="22">
        <f t="shared" si="147"/>
        <v>225</v>
      </c>
      <c r="K99" s="22">
        <f t="shared" si="144"/>
        <v>225</v>
      </c>
      <c r="L99" s="22">
        <f t="shared" si="145"/>
        <v>225</v>
      </c>
      <c r="M99" s="24">
        <f t="shared" si="148"/>
        <v>0.27272727272727271</v>
      </c>
      <c r="N99" s="24">
        <f t="shared" si="143"/>
        <v>0.27272727272727271</v>
      </c>
      <c r="O99" s="24">
        <f t="shared" si="146"/>
        <v>0.27272727272727271</v>
      </c>
    </row>
    <row r="100" spans="1:15" ht="11.4" customHeight="1" x14ac:dyDescent="0.2">
      <c r="A100" s="56">
        <v>1412</v>
      </c>
      <c r="B100" s="21" t="s">
        <v>160</v>
      </c>
      <c r="C100" s="13" t="s">
        <v>292</v>
      </c>
      <c r="D100" s="53">
        <v>400</v>
      </c>
      <c r="E100" s="53">
        <v>400</v>
      </c>
      <c r="F100" s="53">
        <v>400</v>
      </c>
      <c r="G100" s="23">
        <v>420</v>
      </c>
      <c r="H100" s="23">
        <v>420</v>
      </c>
      <c r="I100" s="23">
        <v>420</v>
      </c>
      <c r="J100" s="22">
        <f t="shared" ref="J100:J101" si="149">G100-D100</f>
        <v>20</v>
      </c>
      <c r="K100" s="22">
        <f t="shared" si="144"/>
        <v>20</v>
      </c>
      <c r="L100" s="22">
        <f t="shared" si="145"/>
        <v>20</v>
      </c>
      <c r="M100" s="24">
        <f t="shared" ref="M100:M101" si="150">J100/D100</f>
        <v>0.05</v>
      </c>
      <c r="N100" s="24">
        <f t="shared" si="143"/>
        <v>0.05</v>
      </c>
      <c r="O100" s="24">
        <f t="shared" si="146"/>
        <v>0.05</v>
      </c>
    </row>
    <row r="101" spans="1:15" ht="20.399999999999999" customHeight="1" x14ac:dyDescent="0.2">
      <c r="A101" s="56">
        <v>1411</v>
      </c>
      <c r="B101" s="21" t="s">
        <v>161</v>
      </c>
      <c r="C101" s="13" t="s">
        <v>293</v>
      </c>
      <c r="D101" s="53">
        <v>400</v>
      </c>
      <c r="E101" s="53">
        <v>400</v>
      </c>
      <c r="F101" s="53">
        <v>400</v>
      </c>
      <c r="G101" s="23">
        <v>420</v>
      </c>
      <c r="H101" s="23">
        <v>420</v>
      </c>
      <c r="I101" s="23">
        <v>420</v>
      </c>
      <c r="J101" s="22">
        <f t="shared" si="149"/>
        <v>20</v>
      </c>
      <c r="K101" s="22">
        <f t="shared" si="144"/>
        <v>20</v>
      </c>
      <c r="L101" s="22">
        <f t="shared" si="145"/>
        <v>20</v>
      </c>
      <c r="M101" s="24">
        <f t="shared" si="150"/>
        <v>0.05</v>
      </c>
      <c r="N101" s="24">
        <f t="shared" si="143"/>
        <v>0.05</v>
      </c>
      <c r="O101" s="24">
        <f t="shared" si="146"/>
        <v>0.05</v>
      </c>
    </row>
    <row r="102" spans="1:15" ht="15.6" x14ac:dyDescent="0.2">
      <c r="A102" s="28" t="s">
        <v>89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</row>
    <row r="103" spans="1:15" ht="20.399999999999999" customHeight="1" x14ac:dyDescent="0.2">
      <c r="A103" s="61" t="s">
        <v>162</v>
      </c>
      <c r="B103" s="20" t="s">
        <v>165</v>
      </c>
      <c r="C103" s="14" t="s">
        <v>294</v>
      </c>
      <c r="D103" s="60">
        <v>400</v>
      </c>
      <c r="E103" s="60">
        <v>200</v>
      </c>
      <c r="F103" s="60">
        <v>100</v>
      </c>
      <c r="G103" s="23">
        <v>420</v>
      </c>
      <c r="H103" s="23">
        <f t="shared" ref="H103:H104" si="151">0.5*G103</f>
        <v>210</v>
      </c>
      <c r="I103" s="23">
        <f t="shared" ref="I103:I104" si="152">0.5*H103</f>
        <v>105</v>
      </c>
      <c r="J103" s="22">
        <f t="shared" ref="J103:J104" si="153">G103-D103</f>
        <v>20</v>
      </c>
      <c r="K103" s="22">
        <f t="shared" ref="K103:K104" si="154">H103-E103</f>
        <v>10</v>
      </c>
      <c r="L103" s="22">
        <f t="shared" ref="L103:L104" si="155">I103-F103</f>
        <v>5</v>
      </c>
      <c r="M103" s="24">
        <f t="shared" ref="M103:M104" si="156">J103/D103</f>
        <v>0.05</v>
      </c>
      <c r="N103" s="24">
        <f t="shared" ref="N103:N104" si="157">K103/E103</f>
        <v>0.05</v>
      </c>
      <c r="O103" s="24">
        <f t="shared" ref="O103:O104" si="158">L103/F103</f>
        <v>0.05</v>
      </c>
    </row>
    <row r="104" spans="1:15" ht="20.399999999999999" customHeight="1" x14ac:dyDescent="0.2">
      <c r="A104" s="56" t="s">
        <v>163</v>
      </c>
      <c r="B104" s="21" t="s">
        <v>166</v>
      </c>
      <c r="C104" s="13" t="s">
        <v>295</v>
      </c>
      <c r="D104" s="53">
        <v>200</v>
      </c>
      <c r="E104" s="53">
        <v>100</v>
      </c>
      <c r="F104" s="53">
        <v>50</v>
      </c>
      <c r="G104" s="23">
        <v>220</v>
      </c>
      <c r="H104" s="23">
        <f t="shared" si="151"/>
        <v>110</v>
      </c>
      <c r="I104" s="23">
        <f t="shared" si="152"/>
        <v>55</v>
      </c>
      <c r="J104" s="22">
        <f t="shared" si="153"/>
        <v>20</v>
      </c>
      <c r="K104" s="22">
        <f t="shared" si="154"/>
        <v>10</v>
      </c>
      <c r="L104" s="22">
        <f t="shared" si="155"/>
        <v>5</v>
      </c>
      <c r="M104" s="24">
        <f t="shared" si="156"/>
        <v>0.1</v>
      </c>
      <c r="N104" s="24">
        <f t="shared" si="157"/>
        <v>0.1</v>
      </c>
      <c r="O104" s="24">
        <f t="shared" si="158"/>
        <v>0.1</v>
      </c>
    </row>
    <row r="105" spans="1:15" ht="20.399999999999999" customHeight="1" x14ac:dyDescent="0.2">
      <c r="A105" s="56" t="s">
        <v>164</v>
      </c>
      <c r="B105" s="21" t="s">
        <v>167</v>
      </c>
      <c r="C105" s="13" t="s">
        <v>296</v>
      </c>
      <c r="D105" s="53">
        <v>140</v>
      </c>
      <c r="E105" s="53">
        <v>70</v>
      </c>
      <c r="F105" s="53">
        <v>35</v>
      </c>
      <c r="G105" s="82" t="s">
        <v>231</v>
      </c>
      <c r="H105" s="82" t="s">
        <v>231</v>
      </c>
      <c r="I105" s="82" t="s">
        <v>231</v>
      </c>
      <c r="J105" s="83" t="s">
        <v>231</v>
      </c>
      <c r="K105" s="83" t="s">
        <v>231</v>
      </c>
      <c r="L105" s="83" t="s">
        <v>231</v>
      </c>
      <c r="M105" s="83" t="s">
        <v>231</v>
      </c>
      <c r="N105" s="83" t="s">
        <v>231</v>
      </c>
      <c r="O105" s="83" t="s">
        <v>231</v>
      </c>
    </row>
    <row r="106" spans="1:15" ht="40.799999999999997" x14ac:dyDescent="0.2">
      <c r="A106" s="48" t="s">
        <v>379</v>
      </c>
      <c r="B106" s="21" t="s">
        <v>61</v>
      </c>
      <c r="C106" s="13" t="s">
        <v>298</v>
      </c>
      <c r="D106" s="53">
        <v>2000</v>
      </c>
      <c r="E106" s="53">
        <v>1000</v>
      </c>
      <c r="F106" s="53">
        <v>500</v>
      </c>
      <c r="G106" s="23">
        <v>2100</v>
      </c>
      <c r="H106" s="23">
        <f t="shared" ref="H106:I109" si="159">0.5*G106</f>
        <v>1050</v>
      </c>
      <c r="I106" s="23">
        <f t="shared" si="159"/>
        <v>525</v>
      </c>
      <c r="J106" s="22">
        <f t="shared" si="141"/>
        <v>100</v>
      </c>
      <c r="K106" s="22">
        <f t="shared" ref="K106:K127" si="160">H106-E106</f>
        <v>50</v>
      </c>
      <c r="L106" s="22">
        <f>I106-F106</f>
        <v>25</v>
      </c>
      <c r="M106" s="24">
        <f t="shared" si="142"/>
        <v>0.05</v>
      </c>
      <c r="N106" s="24">
        <f t="shared" si="143"/>
        <v>0.05</v>
      </c>
      <c r="O106" s="24">
        <f>L106/F106</f>
        <v>0.05</v>
      </c>
    </row>
    <row r="107" spans="1:15" ht="20.399999999999999" customHeight="1" x14ac:dyDescent="0.2">
      <c r="A107" s="48" t="s">
        <v>90</v>
      </c>
      <c r="B107" s="21" t="s">
        <v>61</v>
      </c>
      <c r="C107" s="39" t="s">
        <v>391</v>
      </c>
      <c r="D107" s="53">
        <v>2000</v>
      </c>
      <c r="E107" s="53">
        <v>1000</v>
      </c>
      <c r="F107" s="53">
        <v>500</v>
      </c>
      <c r="G107" s="23">
        <v>2100</v>
      </c>
      <c r="H107" s="23">
        <f t="shared" si="159"/>
        <v>1050</v>
      </c>
      <c r="I107" s="23">
        <f t="shared" si="159"/>
        <v>525</v>
      </c>
      <c r="J107" s="22">
        <f t="shared" si="141"/>
        <v>100</v>
      </c>
      <c r="K107" s="22">
        <f t="shared" si="160"/>
        <v>50</v>
      </c>
      <c r="L107" s="22">
        <f>I107-F107</f>
        <v>25</v>
      </c>
      <c r="M107" s="24">
        <f t="shared" si="142"/>
        <v>0.05</v>
      </c>
      <c r="N107" s="24">
        <f>K107/E107</f>
        <v>0.05</v>
      </c>
      <c r="O107" s="24">
        <f>L107/F107</f>
        <v>0.05</v>
      </c>
    </row>
    <row r="108" spans="1:15" s="10" customFormat="1" ht="22.5" customHeight="1" x14ac:dyDescent="0.2">
      <c r="A108" s="56" t="s">
        <v>429</v>
      </c>
      <c r="B108" s="21" t="s">
        <v>361</v>
      </c>
      <c r="C108" s="13" t="s">
        <v>392</v>
      </c>
      <c r="D108" s="53">
        <v>180</v>
      </c>
      <c r="E108" s="53">
        <v>90</v>
      </c>
      <c r="F108" s="53">
        <v>45</v>
      </c>
      <c r="G108" s="82" t="s">
        <v>231</v>
      </c>
      <c r="H108" s="82" t="s">
        <v>231</v>
      </c>
      <c r="I108" s="82" t="s">
        <v>231</v>
      </c>
      <c r="J108" s="83" t="s">
        <v>231</v>
      </c>
      <c r="K108" s="83" t="s">
        <v>231</v>
      </c>
      <c r="L108" s="83" t="s">
        <v>231</v>
      </c>
      <c r="M108" s="83" t="s">
        <v>231</v>
      </c>
      <c r="N108" s="83" t="s">
        <v>231</v>
      </c>
      <c r="O108" s="88" t="s">
        <v>231</v>
      </c>
    </row>
    <row r="109" spans="1:15" ht="21" customHeight="1" x14ac:dyDescent="0.2">
      <c r="A109" s="48" t="s">
        <v>380</v>
      </c>
      <c r="B109" s="21" t="s">
        <v>61</v>
      </c>
      <c r="C109" s="13" t="s">
        <v>297</v>
      </c>
      <c r="D109" s="53">
        <v>2000</v>
      </c>
      <c r="E109" s="53">
        <v>1000</v>
      </c>
      <c r="F109" s="53">
        <v>500</v>
      </c>
      <c r="G109" s="23">
        <v>2100</v>
      </c>
      <c r="H109" s="23">
        <f t="shared" si="159"/>
        <v>1050</v>
      </c>
      <c r="I109" s="23">
        <f t="shared" si="159"/>
        <v>525</v>
      </c>
      <c r="J109" s="22">
        <f t="shared" si="141"/>
        <v>100</v>
      </c>
      <c r="K109" s="22">
        <f>H109-E109</f>
        <v>50</v>
      </c>
      <c r="L109" s="22">
        <f>I109-F109</f>
        <v>25</v>
      </c>
      <c r="M109" s="24">
        <f t="shared" si="142"/>
        <v>0.05</v>
      </c>
      <c r="N109" s="24">
        <f t="shared" si="143"/>
        <v>0.05</v>
      </c>
      <c r="O109" s="89">
        <f>L109/F109</f>
        <v>0.05</v>
      </c>
    </row>
    <row r="110" spans="1:15" ht="11.4" customHeight="1" x14ac:dyDescent="0.2">
      <c r="A110" s="49" t="s">
        <v>453</v>
      </c>
      <c r="B110" s="69" t="s">
        <v>168</v>
      </c>
      <c r="C110" s="13" t="s">
        <v>299</v>
      </c>
      <c r="D110" s="84">
        <v>200</v>
      </c>
      <c r="E110" s="84">
        <v>200</v>
      </c>
      <c r="F110" s="84">
        <v>200</v>
      </c>
      <c r="G110" s="23">
        <v>210</v>
      </c>
      <c r="H110" s="23">
        <v>210</v>
      </c>
      <c r="I110" s="23">
        <v>210</v>
      </c>
      <c r="J110" s="85">
        <f t="shared" si="141"/>
        <v>10</v>
      </c>
      <c r="K110" s="85">
        <f t="shared" ref="K110:K111" si="161">H110-E110</f>
        <v>10</v>
      </c>
      <c r="L110" s="85">
        <f t="shared" ref="L110:L111" si="162">I110-F110</f>
        <v>10</v>
      </c>
      <c r="M110" s="86">
        <f t="shared" si="142"/>
        <v>0.05</v>
      </c>
      <c r="N110" s="86">
        <f t="shared" si="143"/>
        <v>0.05</v>
      </c>
      <c r="O110" s="89">
        <f t="shared" ref="O110:O111" si="163">L110/F110</f>
        <v>0.05</v>
      </c>
    </row>
    <row r="111" spans="1:15" ht="11.4" customHeight="1" x14ac:dyDescent="0.2">
      <c r="A111" s="49" t="s">
        <v>440</v>
      </c>
      <c r="B111" s="12" t="s">
        <v>169</v>
      </c>
      <c r="C111" s="13" t="s">
        <v>300</v>
      </c>
      <c r="D111" s="84">
        <v>400</v>
      </c>
      <c r="E111" s="84">
        <v>400</v>
      </c>
      <c r="F111" s="84">
        <v>400</v>
      </c>
      <c r="G111" s="87">
        <v>420</v>
      </c>
      <c r="H111" s="87">
        <v>420</v>
      </c>
      <c r="I111" s="87">
        <v>420</v>
      </c>
      <c r="J111" s="85">
        <f t="shared" ref="J111:J112" si="164">G111-D111</f>
        <v>20</v>
      </c>
      <c r="K111" s="85">
        <f t="shared" si="161"/>
        <v>20</v>
      </c>
      <c r="L111" s="85">
        <f t="shared" si="162"/>
        <v>20</v>
      </c>
      <c r="M111" s="86">
        <f t="shared" ref="M111:M112" si="165">J111/D111</f>
        <v>0.05</v>
      </c>
      <c r="N111" s="86">
        <f t="shared" si="143"/>
        <v>0.05</v>
      </c>
      <c r="O111" s="89">
        <f t="shared" si="163"/>
        <v>0.05</v>
      </c>
    </row>
    <row r="112" spans="1:15" ht="22.5" customHeight="1" x14ac:dyDescent="0.2">
      <c r="A112" s="56" t="s">
        <v>173</v>
      </c>
      <c r="B112" s="21" t="s">
        <v>174</v>
      </c>
      <c r="C112" s="13" t="s">
        <v>302</v>
      </c>
      <c r="D112" s="53">
        <v>1940</v>
      </c>
      <c r="E112" s="53">
        <v>970</v>
      </c>
      <c r="F112" s="59" t="s">
        <v>450</v>
      </c>
      <c r="G112" s="23">
        <v>2040</v>
      </c>
      <c r="H112" s="23">
        <f t="shared" ref="H112" si="166">0.5*G112</f>
        <v>1020</v>
      </c>
      <c r="I112" s="23">
        <f>0.5*H112</f>
        <v>510</v>
      </c>
      <c r="J112" s="22">
        <f t="shared" si="164"/>
        <v>100</v>
      </c>
      <c r="K112" s="22">
        <f>H112-E112</f>
        <v>50</v>
      </c>
      <c r="L112" s="22">
        <v>25</v>
      </c>
      <c r="M112" s="24">
        <f t="shared" si="165"/>
        <v>5.1546391752577317E-2</v>
      </c>
      <c r="N112" s="24">
        <f t="shared" ref="N112:N115" si="167">K112/E112</f>
        <v>5.1546391752577317E-2</v>
      </c>
      <c r="O112" s="89">
        <f>L112/485</f>
        <v>5.1546391752577317E-2</v>
      </c>
    </row>
    <row r="113" spans="1:15" ht="11.4" customHeight="1" x14ac:dyDescent="0.2">
      <c r="A113" s="49" t="s">
        <v>441</v>
      </c>
      <c r="B113" s="12" t="s">
        <v>170</v>
      </c>
      <c r="C113" s="13" t="s">
        <v>301</v>
      </c>
      <c r="D113" s="84">
        <v>1120</v>
      </c>
      <c r="E113" s="84">
        <v>1120</v>
      </c>
      <c r="F113" s="84">
        <v>1120</v>
      </c>
      <c r="G113" s="87">
        <v>1180</v>
      </c>
      <c r="H113" s="87">
        <v>1180</v>
      </c>
      <c r="I113" s="87">
        <v>1180</v>
      </c>
      <c r="J113" s="85">
        <f t="shared" ref="J113" si="168">G113-D113</f>
        <v>60</v>
      </c>
      <c r="K113" s="85">
        <f t="shared" ref="K113:K115" si="169">H113-E113</f>
        <v>60</v>
      </c>
      <c r="L113" s="85">
        <f t="shared" ref="L113:L115" si="170">I113-F113</f>
        <v>60</v>
      </c>
      <c r="M113" s="86">
        <f t="shared" ref="M113" si="171">J113/D113</f>
        <v>5.3571428571428568E-2</v>
      </c>
      <c r="N113" s="86">
        <f t="shared" si="167"/>
        <v>5.3571428571428568E-2</v>
      </c>
      <c r="O113" s="89">
        <f t="shared" ref="O113:O115" si="172">L113/F113</f>
        <v>5.3571428571428568E-2</v>
      </c>
    </row>
    <row r="114" spans="1:15" ht="19.95" customHeight="1" x14ac:dyDescent="0.2">
      <c r="A114" s="49" t="s">
        <v>442</v>
      </c>
      <c r="B114" s="12" t="s">
        <v>171</v>
      </c>
      <c r="C114" s="13" t="s">
        <v>303</v>
      </c>
      <c r="D114" s="84">
        <v>420</v>
      </c>
      <c r="E114" s="84">
        <v>420</v>
      </c>
      <c r="F114" s="84">
        <v>420</v>
      </c>
      <c r="G114" s="87">
        <v>440</v>
      </c>
      <c r="H114" s="87">
        <v>440</v>
      </c>
      <c r="I114" s="87">
        <v>440</v>
      </c>
      <c r="J114" s="85">
        <f t="shared" ref="J114" si="173">G114-D114</f>
        <v>20</v>
      </c>
      <c r="K114" s="85">
        <f t="shared" si="169"/>
        <v>20</v>
      </c>
      <c r="L114" s="85">
        <f t="shared" si="170"/>
        <v>20</v>
      </c>
      <c r="M114" s="86">
        <f t="shared" ref="M114" si="174">J114/D114</f>
        <v>4.7619047619047616E-2</v>
      </c>
      <c r="N114" s="86">
        <f t="shared" si="167"/>
        <v>4.7619047619047616E-2</v>
      </c>
      <c r="O114" s="89">
        <f t="shared" si="172"/>
        <v>4.7619047619047616E-2</v>
      </c>
    </row>
    <row r="115" spans="1:15" ht="23.25" customHeight="1" x14ac:dyDescent="0.2">
      <c r="A115" s="56" t="s">
        <v>454</v>
      </c>
      <c r="B115" s="21" t="s">
        <v>172</v>
      </c>
      <c r="C115" s="13" t="s">
        <v>304</v>
      </c>
      <c r="D115" s="79">
        <v>220</v>
      </c>
      <c r="E115" s="79">
        <v>220</v>
      </c>
      <c r="F115" s="79">
        <v>220</v>
      </c>
      <c r="G115" s="87">
        <v>230</v>
      </c>
      <c r="H115" s="87">
        <v>230</v>
      </c>
      <c r="I115" s="87">
        <v>230</v>
      </c>
      <c r="J115" s="85">
        <f t="shared" ref="J115" si="175">G115-D115</f>
        <v>10</v>
      </c>
      <c r="K115" s="85">
        <f t="shared" si="169"/>
        <v>10</v>
      </c>
      <c r="L115" s="85">
        <f t="shared" si="170"/>
        <v>10</v>
      </c>
      <c r="M115" s="86">
        <f t="shared" ref="M115" si="176">J115/D115</f>
        <v>4.5454545454545456E-2</v>
      </c>
      <c r="N115" s="86">
        <f t="shared" si="167"/>
        <v>4.5454545454545456E-2</v>
      </c>
      <c r="O115" s="89">
        <f t="shared" si="172"/>
        <v>4.5454545454545456E-2</v>
      </c>
    </row>
    <row r="116" spans="1:15" s="10" customFormat="1" ht="20.399999999999999" customHeight="1" x14ac:dyDescent="0.2">
      <c r="A116" s="62" t="s">
        <v>456</v>
      </c>
      <c r="B116" s="21"/>
      <c r="C116" s="13" t="s">
        <v>457</v>
      </c>
      <c r="D116" s="79" t="s">
        <v>348</v>
      </c>
      <c r="E116" s="79" t="s">
        <v>348</v>
      </c>
      <c r="F116" s="79" t="s">
        <v>348</v>
      </c>
      <c r="G116" s="87">
        <v>250</v>
      </c>
      <c r="H116" s="87">
        <v>250</v>
      </c>
      <c r="I116" s="87">
        <v>250</v>
      </c>
      <c r="J116" s="85">
        <v>250</v>
      </c>
      <c r="K116" s="85">
        <v>250</v>
      </c>
      <c r="L116" s="85">
        <v>250</v>
      </c>
      <c r="M116" s="86" t="s">
        <v>348</v>
      </c>
      <c r="N116" s="86" t="s">
        <v>348</v>
      </c>
      <c r="O116" s="89" t="s">
        <v>348</v>
      </c>
    </row>
    <row r="117" spans="1:15" ht="15.6" x14ac:dyDescent="0.2">
      <c r="A117" s="28" t="s">
        <v>91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</row>
    <row r="118" spans="1:15" ht="11.4" customHeight="1" x14ac:dyDescent="0.2">
      <c r="A118" s="50" t="s">
        <v>92</v>
      </c>
      <c r="B118" s="12" t="s">
        <v>93</v>
      </c>
      <c r="C118" s="13" t="s">
        <v>94</v>
      </c>
      <c r="D118" s="55">
        <v>300</v>
      </c>
      <c r="E118" s="55">
        <v>150</v>
      </c>
      <c r="F118" s="55">
        <v>75</v>
      </c>
      <c r="G118" s="17">
        <v>320</v>
      </c>
      <c r="H118" s="17">
        <f t="shared" ref="H118:I127" si="177">0.5*G118</f>
        <v>160</v>
      </c>
      <c r="I118" s="17">
        <f t="shared" si="177"/>
        <v>80</v>
      </c>
      <c r="J118" s="16">
        <f t="shared" si="141"/>
        <v>20</v>
      </c>
      <c r="K118" s="16">
        <f t="shared" si="160"/>
        <v>10</v>
      </c>
      <c r="L118" s="16">
        <f t="shared" ref="L118:L127" si="178">I118-F118</f>
        <v>5</v>
      </c>
      <c r="M118" s="11">
        <f t="shared" si="142"/>
        <v>6.6666666666666666E-2</v>
      </c>
      <c r="N118" s="11">
        <f t="shared" si="143"/>
        <v>6.6666666666666666E-2</v>
      </c>
      <c r="O118" s="11">
        <f t="shared" ref="O118:O127" si="179">L118/F118</f>
        <v>6.6666666666666666E-2</v>
      </c>
    </row>
    <row r="119" spans="1:15" s="10" customFormat="1" ht="20.399999999999999" customHeight="1" x14ac:dyDescent="0.2">
      <c r="A119" s="48" t="s">
        <v>348</v>
      </c>
      <c r="B119" s="21" t="s">
        <v>362</v>
      </c>
      <c r="C119" s="13" t="s">
        <v>363</v>
      </c>
      <c r="D119" s="53">
        <v>0</v>
      </c>
      <c r="E119" s="53">
        <v>0</v>
      </c>
      <c r="F119" s="53">
        <v>0</v>
      </c>
      <c r="G119" s="82" t="s">
        <v>231</v>
      </c>
      <c r="H119" s="82" t="s">
        <v>231</v>
      </c>
      <c r="I119" s="82" t="s">
        <v>231</v>
      </c>
      <c r="J119" s="83" t="s">
        <v>231</v>
      </c>
      <c r="K119" s="83" t="s">
        <v>231</v>
      </c>
      <c r="L119" s="83" t="s">
        <v>231</v>
      </c>
      <c r="M119" s="83" t="s">
        <v>231</v>
      </c>
      <c r="N119" s="83" t="s">
        <v>231</v>
      </c>
      <c r="O119" s="83" t="s">
        <v>231</v>
      </c>
    </row>
    <row r="120" spans="1:15" ht="11.4" customHeight="1" x14ac:dyDescent="0.2">
      <c r="A120" s="50" t="s">
        <v>95</v>
      </c>
      <c r="B120" s="12" t="s">
        <v>96</v>
      </c>
      <c r="C120" s="13" t="s">
        <v>319</v>
      </c>
      <c r="D120" s="55">
        <v>140</v>
      </c>
      <c r="E120" s="55">
        <v>70</v>
      </c>
      <c r="F120" s="55">
        <v>35</v>
      </c>
      <c r="G120" s="82" t="s">
        <v>231</v>
      </c>
      <c r="H120" s="82" t="s">
        <v>231</v>
      </c>
      <c r="I120" s="82" t="s">
        <v>231</v>
      </c>
      <c r="J120" s="83" t="s">
        <v>231</v>
      </c>
      <c r="K120" s="83" t="s">
        <v>231</v>
      </c>
      <c r="L120" s="83" t="s">
        <v>231</v>
      </c>
      <c r="M120" s="83" t="s">
        <v>231</v>
      </c>
      <c r="N120" s="83" t="s">
        <v>231</v>
      </c>
      <c r="O120" s="83" t="s">
        <v>231</v>
      </c>
    </row>
    <row r="121" spans="1:15" ht="20.399999999999999" customHeight="1" x14ac:dyDescent="0.2">
      <c r="A121" s="48" t="s">
        <v>97</v>
      </c>
      <c r="B121" s="21" t="s">
        <v>98</v>
      </c>
      <c r="C121" s="13" t="s">
        <v>318</v>
      </c>
      <c r="D121" s="53">
        <v>520</v>
      </c>
      <c r="E121" s="53">
        <v>260</v>
      </c>
      <c r="F121" s="53">
        <v>130</v>
      </c>
      <c r="G121" s="23">
        <v>540</v>
      </c>
      <c r="H121" s="23">
        <f t="shared" si="177"/>
        <v>270</v>
      </c>
      <c r="I121" s="23">
        <f t="shared" si="177"/>
        <v>135</v>
      </c>
      <c r="J121" s="22">
        <f t="shared" si="141"/>
        <v>20</v>
      </c>
      <c r="K121" s="22">
        <f t="shared" si="160"/>
        <v>10</v>
      </c>
      <c r="L121" s="22">
        <f t="shared" si="178"/>
        <v>5</v>
      </c>
      <c r="M121" s="24">
        <f t="shared" si="142"/>
        <v>3.8461538461538464E-2</v>
      </c>
      <c r="N121" s="24">
        <f t="shared" si="143"/>
        <v>3.8461538461538464E-2</v>
      </c>
      <c r="O121" s="24">
        <f t="shared" si="179"/>
        <v>3.8461538461538464E-2</v>
      </c>
    </row>
    <row r="122" spans="1:15" ht="11.4" customHeight="1" x14ac:dyDescent="0.2">
      <c r="A122" s="50" t="s">
        <v>99</v>
      </c>
      <c r="B122" s="12" t="s">
        <v>100</v>
      </c>
      <c r="C122" s="13" t="s">
        <v>317</v>
      </c>
      <c r="D122" s="55">
        <v>660</v>
      </c>
      <c r="E122" s="55">
        <v>330</v>
      </c>
      <c r="F122" s="55">
        <v>165</v>
      </c>
      <c r="G122" s="17">
        <v>700</v>
      </c>
      <c r="H122" s="17">
        <f t="shared" si="177"/>
        <v>350</v>
      </c>
      <c r="I122" s="17">
        <f t="shared" si="177"/>
        <v>175</v>
      </c>
      <c r="J122" s="16">
        <f t="shared" si="141"/>
        <v>40</v>
      </c>
      <c r="K122" s="16">
        <f t="shared" si="160"/>
        <v>20</v>
      </c>
      <c r="L122" s="16">
        <f t="shared" si="178"/>
        <v>10</v>
      </c>
      <c r="M122" s="11">
        <f t="shared" si="142"/>
        <v>6.0606060606060608E-2</v>
      </c>
      <c r="N122" s="11">
        <f t="shared" si="143"/>
        <v>6.0606060606060608E-2</v>
      </c>
      <c r="O122" s="11">
        <f t="shared" si="179"/>
        <v>6.0606060606060608E-2</v>
      </c>
    </row>
    <row r="123" spans="1:15" s="10" customFormat="1" ht="20.399999999999999" customHeight="1" x14ac:dyDescent="0.2">
      <c r="A123" s="48" t="s">
        <v>348</v>
      </c>
      <c r="B123" s="21" t="s">
        <v>374</v>
      </c>
      <c r="C123" s="13" t="s">
        <v>364</v>
      </c>
      <c r="D123" s="53">
        <v>0</v>
      </c>
      <c r="E123" s="53">
        <v>0</v>
      </c>
      <c r="F123" s="53">
        <v>0</v>
      </c>
      <c r="G123" s="82" t="s">
        <v>231</v>
      </c>
      <c r="H123" s="82" t="s">
        <v>231</v>
      </c>
      <c r="I123" s="82" t="s">
        <v>231</v>
      </c>
      <c r="J123" s="83" t="s">
        <v>231</v>
      </c>
      <c r="K123" s="83" t="s">
        <v>231</v>
      </c>
      <c r="L123" s="83" t="s">
        <v>231</v>
      </c>
      <c r="M123" s="83" t="s">
        <v>231</v>
      </c>
      <c r="N123" s="83" t="s">
        <v>231</v>
      </c>
      <c r="O123" s="83" t="s">
        <v>231</v>
      </c>
    </row>
    <row r="124" spans="1:15" ht="11.4" customHeight="1" x14ac:dyDescent="0.2">
      <c r="A124" s="50" t="s">
        <v>101</v>
      </c>
      <c r="B124" s="12" t="s">
        <v>102</v>
      </c>
      <c r="C124" s="13" t="s">
        <v>316</v>
      </c>
      <c r="D124" s="55">
        <v>760</v>
      </c>
      <c r="E124" s="55">
        <v>380</v>
      </c>
      <c r="F124" s="55">
        <v>190</v>
      </c>
      <c r="G124" s="17">
        <v>800</v>
      </c>
      <c r="H124" s="17">
        <f t="shared" si="177"/>
        <v>400</v>
      </c>
      <c r="I124" s="17">
        <f t="shared" si="177"/>
        <v>200</v>
      </c>
      <c r="J124" s="16">
        <f t="shared" si="141"/>
        <v>40</v>
      </c>
      <c r="K124" s="16">
        <f t="shared" si="160"/>
        <v>20</v>
      </c>
      <c r="L124" s="16">
        <f t="shared" si="178"/>
        <v>10</v>
      </c>
      <c r="M124" s="11">
        <f t="shared" si="142"/>
        <v>5.2631578947368418E-2</v>
      </c>
      <c r="N124" s="11">
        <f t="shared" si="143"/>
        <v>5.2631578947368418E-2</v>
      </c>
      <c r="O124" s="11">
        <f t="shared" si="179"/>
        <v>5.2631578947368418E-2</v>
      </c>
    </row>
    <row r="125" spans="1:15" ht="11.4" customHeight="1" x14ac:dyDescent="0.2">
      <c r="A125" s="50" t="s">
        <v>103</v>
      </c>
      <c r="B125" s="12" t="s">
        <v>104</v>
      </c>
      <c r="C125" s="13" t="s">
        <v>241</v>
      </c>
      <c r="D125" s="55">
        <v>460</v>
      </c>
      <c r="E125" s="55">
        <v>230</v>
      </c>
      <c r="F125" s="55">
        <v>115</v>
      </c>
      <c r="G125" s="17">
        <v>480</v>
      </c>
      <c r="H125" s="17">
        <f t="shared" si="177"/>
        <v>240</v>
      </c>
      <c r="I125" s="17">
        <f t="shared" si="177"/>
        <v>120</v>
      </c>
      <c r="J125" s="16">
        <f t="shared" si="141"/>
        <v>20</v>
      </c>
      <c r="K125" s="16">
        <f t="shared" si="160"/>
        <v>10</v>
      </c>
      <c r="L125" s="16">
        <f t="shared" si="178"/>
        <v>5</v>
      </c>
      <c r="M125" s="11">
        <f t="shared" si="142"/>
        <v>4.3478260869565216E-2</v>
      </c>
      <c r="N125" s="11">
        <f t="shared" si="143"/>
        <v>4.3478260869565216E-2</v>
      </c>
      <c r="O125" s="11">
        <f t="shared" si="179"/>
        <v>4.3478260869565216E-2</v>
      </c>
    </row>
    <row r="126" spans="1:15" ht="11.4" customHeight="1" x14ac:dyDescent="0.2">
      <c r="A126" s="50" t="s">
        <v>105</v>
      </c>
      <c r="B126" s="12" t="s">
        <v>106</v>
      </c>
      <c r="C126" s="13" t="s">
        <v>243</v>
      </c>
      <c r="D126" s="55">
        <v>100</v>
      </c>
      <c r="E126" s="55">
        <v>50</v>
      </c>
      <c r="F126" s="55">
        <v>25</v>
      </c>
      <c r="G126" s="82" t="s">
        <v>231</v>
      </c>
      <c r="H126" s="82" t="s">
        <v>231</v>
      </c>
      <c r="I126" s="82" t="s">
        <v>231</v>
      </c>
      <c r="J126" s="83" t="s">
        <v>231</v>
      </c>
      <c r="K126" s="83" t="s">
        <v>231</v>
      </c>
      <c r="L126" s="83" t="s">
        <v>231</v>
      </c>
      <c r="M126" s="83" t="s">
        <v>231</v>
      </c>
      <c r="N126" s="83" t="s">
        <v>231</v>
      </c>
      <c r="O126" s="83" t="s">
        <v>231</v>
      </c>
    </row>
    <row r="127" spans="1:15" ht="11.4" customHeight="1" x14ac:dyDescent="0.2">
      <c r="A127" s="50" t="s">
        <v>107</v>
      </c>
      <c r="B127" s="12" t="s">
        <v>108</v>
      </c>
      <c r="C127" s="13" t="s">
        <v>245</v>
      </c>
      <c r="D127" s="55">
        <v>820</v>
      </c>
      <c r="E127" s="55">
        <v>410</v>
      </c>
      <c r="F127" s="55">
        <v>205</v>
      </c>
      <c r="G127" s="17">
        <v>860</v>
      </c>
      <c r="H127" s="17">
        <f t="shared" si="177"/>
        <v>430</v>
      </c>
      <c r="I127" s="17">
        <f t="shared" si="177"/>
        <v>215</v>
      </c>
      <c r="J127" s="16">
        <f t="shared" si="141"/>
        <v>40</v>
      </c>
      <c r="K127" s="16">
        <f t="shared" si="160"/>
        <v>20</v>
      </c>
      <c r="L127" s="16">
        <f t="shared" si="178"/>
        <v>10</v>
      </c>
      <c r="M127" s="11">
        <f t="shared" si="142"/>
        <v>4.878048780487805E-2</v>
      </c>
      <c r="N127" s="11">
        <f t="shared" si="143"/>
        <v>4.878048780487805E-2</v>
      </c>
      <c r="O127" s="11">
        <f t="shared" si="179"/>
        <v>4.878048780487805E-2</v>
      </c>
    </row>
    <row r="128" spans="1:15" ht="22.5" customHeight="1" x14ac:dyDescent="0.2">
      <c r="A128" s="48" t="s">
        <v>183</v>
      </c>
      <c r="B128" s="21" t="s">
        <v>184</v>
      </c>
      <c r="C128" s="13" t="s">
        <v>315</v>
      </c>
      <c r="D128" s="53">
        <v>140</v>
      </c>
      <c r="E128" s="53">
        <v>70</v>
      </c>
      <c r="F128" s="53">
        <v>35</v>
      </c>
      <c r="G128" s="82" t="s">
        <v>231</v>
      </c>
      <c r="H128" s="82" t="s">
        <v>231</v>
      </c>
      <c r="I128" s="82" t="s">
        <v>231</v>
      </c>
      <c r="J128" s="83" t="s">
        <v>231</v>
      </c>
      <c r="K128" s="83" t="s">
        <v>231</v>
      </c>
      <c r="L128" s="83" t="s">
        <v>231</v>
      </c>
      <c r="M128" s="83" t="s">
        <v>231</v>
      </c>
      <c r="N128" s="83" t="s">
        <v>231</v>
      </c>
      <c r="O128" s="83" t="s">
        <v>231</v>
      </c>
    </row>
    <row r="129" spans="1:15" ht="21.75" customHeight="1" x14ac:dyDescent="0.2">
      <c r="A129" s="50" t="s">
        <v>185</v>
      </c>
      <c r="B129" s="12" t="s">
        <v>186</v>
      </c>
      <c r="C129" s="13" t="s">
        <v>314</v>
      </c>
      <c r="D129" s="55">
        <v>140</v>
      </c>
      <c r="E129" s="55">
        <v>70</v>
      </c>
      <c r="F129" s="55">
        <v>35</v>
      </c>
      <c r="G129" s="74" t="s">
        <v>231</v>
      </c>
      <c r="H129" s="74" t="s">
        <v>231</v>
      </c>
      <c r="I129" s="74" t="s">
        <v>231</v>
      </c>
      <c r="J129" s="75" t="s">
        <v>231</v>
      </c>
      <c r="K129" s="75" t="s">
        <v>231</v>
      </c>
      <c r="L129" s="75" t="s">
        <v>231</v>
      </c>
      <c r="M129" s="75" t="s">
        <v>231</v>
      </c>
      <c r="N129" s="75" t="s">
        <v>231</v>
      </c>
      <c r="O129" s="75" t="s">
        <v>231</v>
      </c>
    </row>
    <row r="130" spans="1:15" ht="20.399999999999999" customHeight="1" x14ac:dyDescent="0.2">
      <c r="A130" s="48" t="s">
        <v>187</v>
      </c>
      <c r="B130" s="21" t="s">
        <v>188</v>
      </c>
      <c r="C130" s="13" t="s">
        <v>313</v>
      </c>
      <c r="D130" s="53">
        <v>400</v>
      </c>
      <c r="E130" s="53">
        <v>200</v>
      </c>
      <c r="F130" s="53">
        <v>100</v>
      </c>
      <c r="G130" s="17">
        <v>420</v>
      </c>
      <c r="H130" s="17">
        <f>0.5*G130</f>
        <v>210</v>
      </c>
      <c r="I130" s="17">
        <f>0.5*H130</f>
        <v>105</v>
      </c>
      <c r="J130" s="16">
        <f t="shared" ref="J130" si="180">G130-D130</f>
        <v>20</v>
      </c>
      <c r="K130" s="16">
        <f t="shared" ref="K130:L130" si="181">H130-E130</f>
        <v>10</v>
      </c>
      <c r="L130" s="16">
        <f t="shared" si="181"/>
        <v>5</v>
      </c>
      <c r="M130" s="11">
        <f t="shared" ref="M130" si="182">J130/D130</f>
        <v>0.05</v>
      </c>
      <c r="N130" s="11">
        <f t="shared" ref="N130:O130" si="183">K130/E130</f>
        <v>0.05</v>
      </c>
      <c r="O130" s="11">
        <f t="shared" si="183"/>
        <v>0.05</v>
      </c>
    </row>
    <row r="131" spans="1:15" ht="15.6" x14ac:dyDescent="0.2">
      <c r="A131" s="28" t="s">
        <v>109</v>
      </c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</row>
    <row r="132" spans="1:15" ht="11.4" customHeight="1" x14ac:dyDescent="0.2">
      <c r="A132" s="50" t="s">
        <v>189</v>
      </c>
      <c r="B132" s="12" t="s">
        <v>190</v>
      </c>
      <c r="C132" s="13" t="s">
        <v>311</v>
      </c>
      <c r="D132" s="55">
        <v>240</v>
      </c>
      <c r="E132" s="55">
        <v>120</v>
      </c>
      <c r="F132" s="55">
        <v>60</v>
      </c>
      <c r="G132" s="17">
        <v>260</v>
      </c>
      <c r="H132" s="17">
        <f t="shared" ref="H132:I132" si="184">0.5*G132</f>
        <v>130</v>
      </c>
      <c r="I132" s="17">
        <f t="shared" si="184"/>
        <v>65</v>
      </c>
      <c r="J132" s="16">
        <f t="shared" ref="J132:J138" si="185">G132-D132</f>
        <v>20</v>
      </c>
      <c r="K132" s="16">
        <f t="shared" ref="K132:K138" si="186">H132-E132</f>
        <v>10</v>
      </c>
      <c r="L132" s="16">
        <f t="shared" ref="L132:L138" si="187">I132-F132</f>
        <v>5</v>
      </c>
      <c r="M132" s="11">
        <f t="shared" ref="M132:M138" si="188">J132/D132</f>
        <v>8.3333333333333329E-2</v>
      </c>
      <c r="N132" s="11">
        <f t="shared" ref="N132:N138" si="189">K132/E132</f>
        <v>8.3333333333333329E-2</v>
      </c>
      <c r="O132" s="11">
        <f t="shared" ref="O132:O138" si="190">L132/F132</f>
        <v>8.3333333333333329E-2</v>
      </c>
    </row>
    <row r="133" spans="1:15" ht="20.399999999999999" customHeight="1" x14ac:dyDescent="0.2">
      <c r="A133" s="48" t="s">
        <v>191</v>
      </c>
      <c r="B133" s="21" t="s">
        <v>192</v>
      </c>
      <c r="C133" s="13" t="s">
        <v>312</v>
      </c>
      <c r="D133" s="53">
        <v>2080</v>
      </c>
      <c r="E133" s="53">
        <v>1040</v>
      </c>
      <c r="F133" s="53">
        <v>520</v>
      </c>
      <c r="G133" s="17">
        <v>2180</v>
      </c>
      <c r="H133" s="17">
        <f t="shared" ref="H133:I133" si="191">0.5*G133</f>
        <v>1090</v>
      </c>
      <c r="I133" s="17">
        <f t="shared" si="191"/>
        <v>545</v>
      </c>
      <c r="J133" s="16">
        <f t="shared" si="185"/>
        <v>100</v>
      </c>
      <c r="K133" s="16">
        <f t="shared" si="186"/>
        <v>50</v>
      </c>
      <c r="L133" s="16">
        <f t="shared" si="187"/>
        <v>25</v>
      </c>
      <c r="M133" s="11">
        <f t="shared" si="188"/>
        <v>4.807692307692308E-2</v>
      </c>
      <c r="N133" s="11">
        <f t="shared" si="189"/>
        <v>4.807692307692308E-2</v>
      </c>
      <c r="O133" s="11">
        <f t="shared" si="190"/>
        <v>4.807692307692308E-2</v>
      </c>
    </row>
    <row r="134" spans="1:15" ht="20.399999999999999" customHeight="1" x14ac:dyDescent="0.2">
      <c r="A134" s="48" t="s">
        <v>193</v>
      </c>
      <c r="B134" s="21" t="s">
        <v>194</v>
      </c>
      <c r="C134" s="13" t="s">
        <v>310</v>
      </c>
      <c r="D134" s="53">
        <v>2080</v>
      </c>
      <c r="E134" s="53">
        <v>1040</v>
      </c>
      <c r="F134" s="53">
        <v>520</v>
      </c>
      <c r="G134" s="17">
        <v>2180</v>
      </c>
      <c r="H134" s="17">
        <f t="shared" ref="H134:I134" si="192">0.5*G134</f>
        <v>1090</v>
      </c>
      <c r="I134" s="17">
        <f t="shared" si="192"/>
        <v>545</v>
      </c>
      <c r="J134" s="16">
        <f t="shared" si="185"/>
        <v>100</v>
      </c>
      <c r="K134" s="16">
        <f t="shared" si="186"/>
        <v>50</v>
      </c>
      <c r="L134" s="16">
        <f t="shared" si="187"/>
        <v>25</v>
      </c>
      <c r="M134" s="11">
        <f t="shared" si="188"/>
        <v>4.807692307692308E-2</v>
      </c>
      <c r="N134" s="11">
        <f t="shared" si="189"/>
        <v>4.807692307692308E-2</v>
      </c>
      <c r="O134" s="11">
        <f t="shared" si="190"/>
        <v>4.807692307692308E-2</v>
      </c>
    </row>
    <row r="135" spans="1:15" ht="20.399999999999999" x14ac:dyDescent="0.2">
      <c r="A135" s="48" t="s">
        <v>195</v>
      </c>
      <c r="B135" s="21" t="s">
        <v>196</v>
      </c>
      <c r="C135" s="13" t="s">
        <v>309</v>
      </c>
      <c r="D135" s="53">
        <v>240</v>
      </c>
      <c r="E135" s="53">
        <v>120</v>
      </c>
      <c r="F135" s="53">
        <v>60</v>
      </c>
      <c r="G135" s="17">
        <v>260</v>
      </c>
      <c r="H135" s="17">
        <f t="shared" ref="H135:I135" si="193">0.5*G135</f>
        <v>130</v>
      </c>
      <c r="I135" s="17">
        <f t="shared" si="193"/>
        <v>65</v>
      </c>
      <c r="J135" s="16">
        <f t="shared" si="185"/>
        <v>20</v>
      </c>
      <c r="K135" s="16">
        <f t="shared" si="186"/>
        <v>10</v>
      </c>
      <c r="L135" s="16">
        <f t="shared" si="187"/>
        <v>5</v>
      </c>
      <c r="M135" s="11">
        <f t="shared" si="188"/>
        <v>8.3333333333333329E-2</v>
      </c>
      <c r="N135" s="11">
        <f t="shared" si="189"/>
        <v>8.3333333333333329E-2</v>
      </c>
      <c r="O135" s="11">
        <f t="shared" si="190"/>
        <v>8.3333333333333329E-2</v>
      </c>
    </row>
    <row r="136" spans="1:15" ht="11.4" customHeight="1" x14ac:dyDescent="0.2">
      <c r="A136" s="50" t="s">
        <v>197</v>
      </c>
      <c r="B136" s="12" t="s">
        <v>198</v>
      </c>
      <c r="C136" s="13" t="s">
        <v>308</v>
      </c>
      <c r="D136" s="55">
        <v>600</v>
      </c>
      <c r="E136" s="55">
        <v>300</v>
      </c>
      <c r="F136" s="55">
        <v>150</v>
      </c>
      <c r="G136" s="17">
        <v>640</v>
      </c>
      <c r="H136" s="17">
        <f t="shared" ref="H136:I136" si="194">0.5*G136</f>
        <v>320</v>
      </c>
      <c r="I136" s="17">
        <f t="shared" si="194"/>
        <v>160</v>
      </c>
      <c r="J136" s="16">
        <f t="shared" si="185"/>
        <v>40</v>
      </c>
      <c r="K136" s="16">
        <f t="shared" si="186"/>
        <v>20</v>
      </c>
      <c r="L136" s="16">
        <f t="shared" si="187"/>
        <v>10</v>
      </c>
      <c r="M136" s="11">
        <f t="shared" si="188"/>
        <v>6.6666666666666666E-2</v>
      </c>
      <c r="N136" s="11">
        <f t="shared" si="189"/>
        <v>6.6666666666666666E-2</v>
      </c>
      <c r="O136" s="11">
        <f t="shared" si="190"/>
        <v>6.6666666666666666E-2</v>
      </c>
    </row>
    <row r="137" spans="1:15" ht="11.4" customHeight="1" x14ac:dyDescent="0.2">
      <c r="A137" s="50" t="s">
        <v>199</v>
      </c>
      <c r="B137" s="12" t="s">
        <v>200</v>
      </c>
      <c r="C137" s="13" t="s">
        <v>307</v>
      </c>
      <c r="D137" s="55">
        <v>760</v>
      </c>
      <c r="E137" s="55">
        <v>380</v>
      </c>
      <c r="F137" s="55">
        <v>190</v>
      </c>
      <c r="G137" s="17">
        <v>800</v>
      </c>
      <c r="H137" s="17">
        <f t="shared" ref="H137:I137" si="195">0.5*G137</f>
        <v>400</v>
      </c>
      <c r="I137" s="17">
        <f t="shared" si="195"/>
        <v>200</v>
      </c>
      <c r="J137" s="16">
        <f t="shared" si="185"/>
        <v>40</v>
      </c>
      <c r="K137" s="16">
        <f t="shared" si="186"/>
        <v>20</v>
      </c>
      <c r="L137" s="16">
        <f t="shared" si="187"/>
        <v>10</v>
      </c>
      <c r="M137" s="11">
        <f t="shared" si="188"/>
        <v>5.2631578947368418E-2</v>
      </c>
      <c r="N137" s="11">
        <f t="shared" si="189"/>
        <v>5.2631578947368418E-2</v>
      </c>
      <c r="O137" s="11">
        <f t="shared" si="190"/>
        <v>5.2631578947368418E-2</v>
      </c>
    </row>
    <row r="138" spans="1:15" ht="11.4" customHeight="1" x14ac:dyDescent="0.2">
      <c r="A138" s="50" t="s">
        <v>201</v>
      </c>
      <c r="B138" s="12" t="s">
        <v>202</v>
      </c>
      <c r="C138" s="13" t="s">
        <v>306</v>
      </c>
      <c r="D138" s="55">
        <v>600</v>
      </c>
      <c r="E138" s="55">
        <v>300</v>
      </c>
      <c r="F138" s="55">
        <v>150</v>
      </c>
      <c r="G138" s="17">
        <v>640</v>
      </c>
      <c r="H138" s="17">
        <f t="shared" ref="H138:I138" si="196">0.5*G138</f>
        <v>320</v>
      </c>
      <c r="I138" s="17">
        <f t="shared" si="196"/>
        <v>160</v>
      </c>
      <c r="J138" s="16">
        <f t="shared" si="185"/>
        <v>40</v>
      </c>
      <c r="K138" s="16">
        <f t="shared" si="186"/>
        <v>20</v>
      </c>
      <c r="L138" s="16">
        <f t="shared" si="187"/>
        <v>10</v>
      </c>
      <c r="M138" s="11">
        <f t="shared" si="188"/>
        <v>6.6666666666666666E-2</v>
      </c>
      <c r="N138" s="11">
        <f t="shared" si="189"/>
        <v>6.6666666666666666E-2</v>
      </c>
      <c r="O138" s="11">
        <f t="shared" si="190"/>
        <v>6.6666666666666666E-2</v>
      </c>
    </row>
    <row r="139" spans="1:15" ht="11.4" customHeight="1" x14ac:dyDescent="0.2">
      <c r="A139" s="50" t="s">
        <v>203</v>
      </c>
      <c r="B139" s="12"/>
      <c r="C139" s="13" t="s">
        <v>305</v>
      </c>
      <c r="D139" s="55" t="s">
        <v>110</v>
      </c>
      <c r="E139" s="55" t="s">
        <v>110</v>
      </c>
      <c r="F139" s="55" t="s">
        <v>110</v>
      </c>
      <c r="G139" s="74" t="s">
        <v>231</v>
      </c>
      <c r="H139" s="74" t="s">
        <v>231</v>
      </c>
      <c r="I139" s="74" t="s">
        <v>231</v>
      </c>
      <c r="J139" s="75" t="s">
        <v>231</v>
      </c>
      <c r="K139" s="75" t="s">
        <v>231</v>
      </c>
      <c r="L139" s="75" t="s">
        <v>231</v>
      </c>
      <c r="M139" s="75" t="s">
        <v>231</v>
      </c>
      <c r="N139" s="75" t="s">
        <v>231</v>
      </c>
      <c r="O139" s="75" t="s">
        <v>231</v>
      </c>
    </row>
    <row r="140" spans="1:15" ht="20.399999999999999" x14ac:dyDescent="0.2">
      <c r="A140" s="51" t="s">
        <v>430</v>
      </c>
      <c r="B140" s="41" t="s">
        <v>397</v>
      </c>
      <c r="C140" s="42" t="s">
        <v>390</v>
      </c>
      <c r="D140" s="55">
        <v>300</v>
      </c>
      <c r="E140" s="55">
        <v>150</v>
      </c>
      <c r="F140" s="55">
        <v>75</v>
      </c>
      <c r="G140" s="17">
        <v>320</v>
      </c>
      <c r="H140" s="17">
        <f t="shared" ref="H140:I140" si="197">0.5*G140</f>
        <v>160</v>
      </c>
      <c r="I140" s="17">
        <f t="shared" si="197"/>
        <v>80</v>
      </c>
      <c r="J140" s="16">
        <f t="shared" ref="J140" si="198">G140-D140</f>
        <v>20</v>
      </c>
      <c r="K140" s="16">
        <f t="shared" ref="K140" si="199">H140-E140</f>
        <v>10</v>
      </c>
      <c r="L140" s="16">
        <f t="shared" ref="L140" si="200">I140-F140</f>
        <v>5</v>
      </c>
      <c r="M140" s="11">
        <f t="shared" ref="M140" si="201">J140/D140</f>
        <v>6.6666666666666666E-2</v>
      </c>
      <c r="N140" s="11">
        <f>K140/E140</f>
        <v>6.6666666666666666E-2</v>
      </c>
      <c r="O140" s="11">
        <f>L140/F140</f>
        <v>6.6666666666666666E-2</v>
      </c>
    </row>
    <row r="141" spans="1:15" s="10" customFormat="1" ht="15.6" x14ac:dyDescent="0.2">
      <c r="A141" s="28" t="s">
        <v>418</v>
      </c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</row>
    <row r="142" spans="1:15" s="10" customFormat="1" ht="11.4" customHeight="1" x14ac:dyDescent="0.2">
      <c r="A142" s="56" t="s">
        <v>419</v>
      </c>
      <c r="B142" s="21" t="s">
        <v>111</v>
      </c>
      <c r="C142" s="13" t="s">
        <v>393</v>
      </c>
      <c r="D142" s="55">
        <v>120</v>
      </c>
      <c r="E142" s="55">
        <v>60</v>
      </c>
      <c r="F142" s="55">
        <v>30</v>
      </c>
      <c r="G142" s="74" t="s">
        <v>231</v>
      </c>
      <c r="H142" s="74" t="s">
        <v>231</v>
      </c>
      <c r="I142" s="74" t="s">
        <v>231</v>
      </c>
      <c r="J142" s="75" t="s">
        <v>231</v>
      </c>
      <c r="K142" s="75" t="s">
        <v>231</v>
      </c>
      <c r="L142" s="75" t="s">
        <v>231</v>
      </c>
      <c r="M142" s="75" t="s">
        <v>231</v>
      </c>
      <c r="N142" s="75" t="s">
        <v>231</v>
      </c>
      <c r="O142" s="75" t="s">
        <v>231</v>
      </c>
    </row>
    <row r="143" spans="1:15" s="10" customFormat="1" x14ac:dyDescent="0.2">
      <c r="A143" s="56" t="s">
        <v>420</v>
      </c>
      <c r="B143" s="21"/>
      <c r="C143" s="13" t="s">
        <v>422</v>
      </c>
      <c r="D143" s="53">
        <v>960</v>
      </c>
      <c r="E143" s="53">
        <v>480</v>
      </c>
      <c r="F143" s="53">
        <v>240</v>
      </c>
      <c r="G143" s="23">
        <v>1000</v>
      </c>
      <c r="H143" s="17">
        <f t="shared" ref="H143:I143" si="202">0.5*G143</f>
        <v>500</v>
      </c>
      <c r="I143" s="17">
        <f t="shared" si="202"/>
        <v>250</v>
      </c>
      <c r="J143" s="16">
        <f t="shared" ref="J143:J144" si="203">G143-D143</f>
        <v>40</v>
      </c>
      <c r="K143" s="16">
        <f t="shared" ref="K143:K144" si="204">H143-E143</f>
        <v>20</v>
      </c>
      <c r="L143" s="16">
        <f t="shared" ref="L143:L144" si="205">I143-F143</f>
        <v>10</v>
      </c>
      <c r="M143" s="11">
        <f t="shared" ref="M143:M144" si="206">J143/D143</f>
        <v>4.1666666666666664E-2</v>
      </c>
      <c r="N143" s="11">
        <f t="shared" ref="N143:N144" si="207">K143/E143</f>
        <v>4.1666666666666664E-2</v>
      </c>
      <c r="O143" s="11">
        <f t="shared" ref="O143:O144" si="208">L143/F143</f>
        <v>4.1666666666666664E-2</v>
      </c>
    </row>
    <row r="144" spans="1:15" s="10" customFormat="1" ht="22.5" customHeight="1" x14ac:dyDescent="0.2">
      <c r="A144" s="56" t="s">
        <v>421</v>
      </c>
      <c r="B144" s="21"/>
      <c r="C144" s="13" t="s">
        <v>423</v>
      </c>
      <c r="D144" s="53">
        <v>700</v>
      </c>
      <c r="E144" s="53">
        <v>350</v>
      </c>
      <c r="F144" s="53">
        <v>175</v>
      </c>
      <c r="G144" s="17">
        <v>740</v>
      </c>
      <c r="H144" s="17">
        <f t="shared" ref="H144:I144" si="209">0.5*G144</f>
        <v>370</v>
      </c>
      <c r="I144" s="17">
        <f t="shared" si="209"/>
        <v>185</v>
      </c>
      <c r="J144" s="16">
        <f t="shared" si="203"/>
        <v>40</v>
      </c>
      <c r="K144" s="16">
        <f t="shared" si="204"/>
        <v>20</v>
      </c>
      <c r="L144" s="16">
        <f t="shared" si="205"/>
        <v>10</v>
      </c>
      <c r="M144" s="11">
        <f t="shared" si="206"/>
        <v>5.7142857142857141E-2</v>
      </c>
      <c r="N144" s="11">
        <f t="shared" si="207"/>
        <v>5.7142857142857141E-2</v>
      </c>
      <c r="O144" s="11">
        <f t="shared" si="208"/>
        <v>5.7142857142857141E-2</v>
      </c>
    </row>
    <row r="145" spans="1:15" ht="15.6" x14ac:dyDescent="0.2">
      <c r="A145" s="28" t="s">
        <v>112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</row>
    <row r="146" spans="1:15" ht="22.5" customHeight="1" x14ac:dyDescent="0.2">
      <c r="A146" s="56">
        <v>8001</v>
      </c>
      <c r="B146" s="21" t="s">
        <v>204</v>
      </c>
      <c r="C146" s="13" t="s">
        <v>320</v>
      </c>
      <c r="D146" s="53">
        <v>3</v>
      </c>
      <c r="E146" s="53">
        <v>3</v>
      </c>
      <c r="F146" s="53">
        <v>3</v>
      </c>
      <c r="G146" s="74" t="s">
        <v>231</v>
      </c>
      <c r="H146" s="74" t="s">
        <v>231</v>
      </c>
      <c r="I146" s="74" t="s">
        <v>231</v>
      </c>
      <c r="J146" s="75" t="s">
        <v>231</v>
      </c>
      <c r="K146" s="75" t="s">
        <v>231</v>
      </c>
      <c r="L146" s="75" t="s">
        <v>231</v>
      </c>
      <c r="M146" s="75" t="s">
        <v>231</v>
      </c>
      <c r="N146" s="75" t="s">
        <v>231</v>
      </c>
      <c r="O146" s="75" t="s">
        <v>231</v>
      </c>
    </row>
    <row r="147" spans="1:15" ht="11.4" customHeight="1" x14ac:dyDescent="0.2">
      <c r="A147" s="56">
        <v>8003</v>
      </c>
      <c r="B147" s="21" t="s">
        <v>205</v>
      </c>
      <c r="C147" s="13" t="s">
        <v>321</v>
      </c>
      <c r="D147" s="53">
        <v>15</v>
      </c>
      <c r="E147" s="53">
        <v>15</v>
      </c>
      <c r="F147" s="53">
        <v>15</v>
      </c>
      <c r="G147" s="74" t="s">
        <v>231</v>
      </c>
      <c r="H147" s="74" t="s">
        <v>231</v>
      </c>
      <c r="I147" s="74" t="s">
        <v>231</v>
      </c>
      <c r="J147" s="75" t="s">
        <v>231</v>
      </c>
      <c r="K147" s="75" t="s">
        <v>231</v>
      </c>
      <c r="L147" s="75" t="s">
        <v>231</v>
      </c>
      <c r="M147" s="75" t="s">
        <v>231</v>
      </c>
      <c r="N147" s="75" t="s">
        <v>231</v>
      </c>
      <c r="O147" s="75" t="s">
        <v>231</v>
      </c>
    </row>
    <row r="148" spans="1:15" ht="26.25" customHeight="1" x14ac:dyDescent="0.2">
      <c r="A148" s="56">
        <v>8004</v>
      </c>
      <c r="B148" s="21" t="s">
        <v>206</v>
      </c>
      <c r="C148" s="13" t="s">
        <v>322</v>
      </c>
      <c r="D148" s="53">
        <v>25</v>
      </c>
      <c r="E148" s="53">
        <v>25</v>
      </c>
      <c r="F148" s="53">
        <v>25</v>
      </c>
      <c r="G148" s="74" t="s">
        <v>231</v>
      </c>
      <c r="H148" s="74" t="s">
        <v>231</v>
      </c>
      <c r="I148" s="74" t="s">
        <v>231</v>
      </c>
      <c r="J148" s="75" t="s">
        <v>231</v>
      </c>
      <c r="K148" s="75" t="s">
        <v>231</v>
      </c>
      <c r="L148" s="75" t="s">
        <v>231</v>
      </c>
      <c r="M148" s="75" t="s">
        <v>231</v>
      </c>
      <c r="N148" s="75" t="s">
        <v>231</v>
      </c>
      <c r="O148" s="75" t="s">
        <v>231</v>
      </c>
    </row>
    <row r="149" spans="1:15" ht="11.4" customHeight="1" x14ac:dyDescent="0.2">
      <c r="A149" s="56">
        <v>8005</v>
      </c>
      <c r="B149" s="21" t="s">
        <v>204</v>
      </c>
      <c r="C149" s="13" t="s">
        <v>207</v>
      </c>
      <c r="D149" s="53">
        <v>3</v>
      </c>
      <c r="E149" s="53">
        <v>3</v>
      </c>
      <c r="F149" s="53">
        <v>3</v>
      </c>
      <c r="G149" s="74" t="s">
        <v>231</v>
      </c>
      <c r="H149" s="74" t="s">
        <v>231</v>
      </c>
      <c r="I149" s="74" t="s">
        <v>231</v>
      </c>
      <c r="J149" s="75" t="s">
        <v>231</v>
      </c>
      <c r="K149" s="75" t="s">
        <v>231</v>
      </c>
      <c r="L149" s="75" t="s">
        <v>231</v>
      </c>
      <c r="M149" s="75" t="s">
        <v>231</v>
      </c>
      <c r="N149" s="75" t="s">
        <v>231</v>
      </c>
      <c r="O149" s="75" t="s">
        <v>231</v>
      </c>
    </row>
    <row r="150" spans="1:15" ht="20.399999999999999" customHeight="1" x14ac:dyDescent="0.2">
      <c r="A150" s="56">
        <v>8007</v>
      </c>
      <c r="B150" s="25" t="s">
        <v>410</v>
      </c>
      <c r="C150" s="13" t="s">
        <v>323</v>
      </c>
      <c r="D150" s="53">
        <v>35</v>
      </c>
      <c r="E150" s="53">
        <v>35</v>
      </c>
      <c r="F150" s="53">
        <v>35</v>
      </c>
      <c r="G150" s="74" t="s">
        <v>231</v>
      </c>
      <c r="H150" s="74" t="s">
        <v>231</v>
      </c>
      <c r="I150" s="74" t="s">
        <v>231</v>
      </c>
      <c r="J150" s="75" t="s">
        <v>231</v>
      </c>
      <c r="K150" s="75" t="s">
        <v>231</v>
      </c>
      <c r="L150" s="75" t="s">
        <v>231</v>
      </c>
      <c r="M150" s="75" t="s">
        <v>231</v>
      </c>
      <c r="N150" s="75" t="s">
        <v>231</v>
      </c>
      <c r="O150" s="75" t="s">
        <v>231</v>
      </c>
    </row>
    <row r="151" spans="1:15" ht="25.5" customHeight="1" x14ac:dyDescent="0.2">
      <c r="A151" s="56">
        <v>8010</v>
      </c>
      <c r="B151" s="21" t="s">
        <v>208</v>
      </c>
      <c r="C151" s="13" t="s">
        <v>324</v>
      </c>
      <c r="D151" s="53">
        <v>25</v>
      </c>
      <c r="E151" s="53">
        <v>25</v>
      </c>
      <c r="F151" s="53">
        <v>25</v>
      </c>
      <c r="G151" s="74" t="s">
        <v>231</v>
      </c>
      <c r="H151" s="74" t="s">
        <v>231</v>
      </c>
      <c r="I151" s="74" t="s">
        <v>231</v>
      </c>
      <c r="J151" s="75" t="s">
        <v>231</v>
      </c>
      <c r="K151" s="75" t="s">
        <v>231</v>
      </c>
      <c r="L151" s="75" t="s">
        <v>231</v>
      </c>
      <c r="M151" s="75" t="s">
        <v>231</v>
      </c>
      <c r="N151" s="75" t="s">
        <v>231</v>
      </c>
      <c r="O151" s="75" t="s">
        <v>231</v>
      </c>
    </row>
    <row r="152" spans="1:15" s="5" customFormat="1" ht="20.399999999999999" customHeight="1" x14ac:dyDescent="0.2">
      <c r="A152" s="63">
        <v>8051</v>
      </c>
      <c r="B152" s="43" t="s">
        <v>113</v>
      </c>
      <c r="C152" s="42" t="s">
        <v>325</v>
      </c>
      <c r="D152" s="53">
        <v>280</v>
      </c>
      <c r="E152" s="53">
        <v>280</v>
      </c>
      <c r="F152" s="53">
        <v>280</v>
      </c>
      <c r="G152" s="23">
        <v>290</v>
      </c>
      <c r="H152" s="23">
        <v>290</v>
      </c>
      <c r="I152" s="23">
        <v>290</v>
      </c>
      <c r="J152" s="22">
        <f>G152-D152</f>
        <v>10</v>
      </c>
      <c r="K152" s="22">
        <f t="shared" ref="K152:L153" si="210">H152-E152</f>
        <v>10</v>
      </c>
      <c r="L152" s="22">
        <f t="shared" si="210"/>
        <v>10</v>
      </c>
      <c r="M152" s="24">
        <f t="shared" ref="M152:M153" si="211">J152/D152</f>
        <v>3.5714285714285712E-2</v>
      </c>
      <c r="N152" s="24">
        <f t="shared" ref="N152:N153" si="212">K152/E152</f>
        <v>3.5714285714285712E-2</v>
      </c>
      <c r="O152" s="24">
        <f t="shared" ref="O152:O153" si="213">L152/F152</f>
        <v>3.5714285714285712E-2</v>
      </c>
    </row>
    <row r="153" spans="1:15" s="5" customFormat="1" ht="20.399999999999999" x14ac:dyDescent="0.2">
      <c r="A153" s="63">
        <v>8052</v>
      </c>
      <c r="B153" s="43" t="s">
        <v>409</v>
      </c>
      <c r="C153" s="42" t="s">
        <v>411</v>
      </c>
      <c r="D153" s="53">
        <v>55</v>
      </c>
      <c r="E153" s="53">
        <v>55</v>
      </c>
      <c r="F153" s="53">
        <v>55</v>
      </c>
      <c r="G153" s="23">
        <v>60</v>
      </c>
      <c r="H153" s="23">
        <v>60</v>
      </c>
      <c r="I153" s="23">
        <v>60</v>
      </c>
      <c r="J153" s="22">
        <f>G153-D153</f>
        <v>5</v>
      </c>
      <c r="K153" s="22">
        <f t="shared" si="210"/>
        <v>5</v>
      </c>
      <c r="L153" s="22">
        <f t="shared" si="210"/>
        <v>5</v>
      </c>
      <c r="M153" s="24">
        <f t="shared" si="211"/>
        <v>9.0909090909090912E-2</v>
      </c>
      <c r="N153" s="24">
        <f t="shared" si="212"/>
        <v>9.0909090909090912E-2</v>
      </c>
      <c r="O153" s="24">
        <f t="shared" si="213"/>
        <v>9.0909090909090912E-2</v>
      </c>
    </row>
    <row r="154" spans="1:15" ht="22.95" customHeight="1" x14ac:dyDescent="0.2">
      <c r="A154" s="56">
        <v>8013</v>
      </c>
      <c r="B154" s="21" t="s">
        <v>209</v>
      </c>
      <c r="C154" s="13" t="s">
        <v>326</v>
      </c>
      <c r="D154" s="53">
        <v>25</v>
      </c>
      <c r="E154" s="53">
        <v>25</v>
      </c>
      <c r="F154" s="53">
        <v>25</v>
      </c>
      <c r="G154" s="74" t="s">
        <v>231</v>
      </c>
      <c r="H154" s="74" t="s">
        <v>231</v>
      </c>
      <c r="I154" s="74" t="s">
        <v>231</v>
      </c>
      <c r="J154" s="75" t="s">
        <v>231</v>
      </c>
      <c r="K154" s="75" t="s">
        <v>231</v>
      </c>
      <c r="L154" s="75" t="s">
        <v>231</v>
      </c>
      <c r="M154" s="75" t="s">
        <v>231</v>
      </c>
      <c r="N154" s="75" t="s">
        <v>231</v>
      </c>
      <c r="O154" s="75" t="s">
        <v>231</v>
      </c>
    </row>
    <row r="155" spans="1:15" ht="20.399999999999999" customHeight="1" x14ac:dyDescent="0.2">
      <c r="A155" s="56">
        <v>8014</v>
      </c>
      <c r="B155" s="21" t="s">
        <v>114</v>
      </c>
      <c r="C155" s="13" t="s">
        <v>327</v>
      </c>
      <c r="D155" s="53">
        <v>35</v>
      </c>
      <c r="E155" s="53">
        <v>35</v>
      </c>
      <c r="F155" s="53">
        <v>35</v>
      </c>
      <c r="G155" s="74" t="s">
        <v>231</v>
      </c>
      <c r="H155" s="74" t="s">
        <v>231</v>
      </c>
      <c r="I155" s="74" t="s">
        <v>231</v>
      </c>
      <c r="J155" s="75" t="s">
        <v>231</v>
      </c>
      <c r="K155" s="75" t="s">
        <v>231</v>
      </c>
      <c r="L155" s="75" t="s">
        <v>231</v>
      </c>
      <c r="M155" s="75" t="s">
        <v>231</v>
      </c>
      <c r="N155" s="75" t="s">
        <v>231</v>
      </c>
      <c r="O155" s="75" t="s">
        <v>231</v>
      </c>
    </row>
    <row r="156" spans="1:15" ht="11.4" customHeight="1" x14ac:dyDescent="0.2">
      <c r="A156" s="49">
        <v>8904</v>
      </c>
      <c r="B156" s="12" t="s">
        <v>210</v>
      </c>
      <c r="C156" s="13" t="s">
        <v>328</v>
      </c>
      <c r="D156" s="53">
        <v>50</v>
      </c>
      <c r="E156" s="53">
        <v>50</v>
      </c>
      <c r="F156" s="53">
        <v>50</v>
      </c>
      <c r="G156" s="82" t="s">
        <v>231</v>
      </c>
      <c r="H156" s="82" t="s">
        <v>231</v>
      </c>
      <c r="I156" s="82" t="s">
        <v>231</v>
      </c>
      <c r="J156" s="83" t="s">
        <v>231</v>
      </c>
      <c r="K156" s="83" t="s">
        <v>231</v>
      </c>
      <c r="L156" s="83" t="s">
        <v>231</v>
      </c>
      <c r="M156" s="83" t="s">
        <v>231</v>
      </c>
      <c r="N156" s="83" t="s">
        <v>231</v>
      </c>
      <c r="O156" s="83" t="s">
        <v>231</v>
      </c>
    </row>
    <row r="157" spans="1:15" ht="11.4" customHeight="1" x14ac:dyDescent="0.2">
      <c r="A157" s="49">
        <v>8017</v>
      </c>
      <c r="B157" s="12" t="s">
        <v>211</v>
      </c>
      <c r="C157" s="13" t="s">
        <v>329</v>
      </c>
      <c r="D157" s="53">
        <v>25</v>
      </c>
      <c r="E157" s="53">
        <v>25</v>
      </c>
      <c r="F157" s="53">
        <v>25</v>
      </c>
      <c r="G157" s="74" t="s">
        <v>231</v>
      </c>
      <c r="H157" s="74" t="s">
        <v>231</v>
      </c>
      <c r="I157" s="74" t="s">
        <v>231</v>
      </c>
      <c r="J157" s="75" t="s">
        <v>231</v>
      </c>
      <c r="K157" s="75" t="s">
        <v>231</v>
      </c>
      <c r="L157" s="75" t="s">
        <v>231</v>
      </c>
      <c r="M157" s="75" t="s">
        <v>231</v>
      </c>
      <c r="N157" s="75" t="s">
        <v>231</v>
      </c>
      <c r="O157" s="75" t="s">
        <v>231</v>
      </c>
    </row>
    <row r="158" spans="1:15" s="10" customFormat="1" ht="11.4" customHeight="1" x14ac:dyDescent="0.2">
      <c r="A158" s="49">
        <v>8020</v>
      </c>
      <c r="B158" s="21" t="s">
        <v>366</v>
      </c>
      <c r="C158" s="13" t="s">
        <v>365</v>
      </c>
      <c r="D158" s="53">
        <v>40</v>
      </c>
      <c r="E158" s="53">
        <v>40</v>
      </c>
      <c r="F158" s="53">
        <v>40</v>
      </c>
      <c r="G158" s="82" t="s">
        <v>231</v>
      </c>
      <c r="H158" s="82" t="s">
        <v>231</v>
      </c>
      <c r="I158" s="82" t="s">
        <v>231</v>
      </c>
      <c r="J158" s="83" t="s">
        <v>231</v>
      </c>
      <c r="K158" s="83" t="s">
        <v>231</v>
      </c>
      <c r="L158" s="83" t="s">
        <v>231</v>
      </c>
      <c r="M158" s="83" t="s">
        <v>231</v>
      </c>
      <c r="N158" s="83" t="s">
        <v>231</v>
      </c>
      <c r="O158" s="83" t="s">
        <v>231</v>
      </c>
    </row>
    <row r="159" spans="1:15" s="10" customFormat="1" ht="20.399999999999999" customHeight="1" x14ac:dyDescent="0.2">
      <c r="A159" s="56" t="s">
        <v>348</v>
      </c>
      <c r="B159" s="21" t="s">
        <v>368</v>
      </c>
      <c r="C159" s="13" t="s">
        <v>367</v>
      </c>
      <c r="D159" s="53">
        <v>0</v>
      </c>
      <c r="E159" s="53">
        <v>0</v>
      </c>
      <c r="F159" s="53">
        <v>0</v>
      </c>
      <c r="G159" s="82" t="s">
        <v>231</v>
      </c>
      <c r="H159" s="82" t="s">
        <v>231</v>
      </c>
      <c r="I159" s="82" t="s">
        <v>231</v>
      </c>
      <c r="J159" s="83" t="s">
        <v>231</v>
      </c>
      <c r="K159" s="83" t="s">
        <v>231</v>
      </c>
      <c r="L159" s="83" t="s">
        <v>231</v>
      </c>
      <c r="M159" s="83" t="s">
        <v>231</v>
      </c>
      <c r="N159" s="83" t="s">
        <v>231</v>
      </c>
      <c r="O159" s="83" t="s">
        <v>231</v>
      </c>
    </row>
    <row r="160" spans="1:15" ht="20.399999999999999" customHeight="1" x14ac:dyDescent="0.2">
      <c r="A160" s="56">
        <v>8021</v>
      </c>
      <c r="B160" s="21" t="s">
        <v>115</v>
      </c>
      <c r="C160" s="13" t="s">
        <v>330</v>
      </c>
      <c r="D160" s="53">
        <v>50</v>
      </c>
      <c r="E160" s="53">
        <v>50</v>
      </c>
      <c r="F160" s="53">
        <v>50</v>
      </c>
      <c r="G160" s="82" t="s">
        <v>231</v>
      </c>
      <c r="H160" s="82" t="s">
        <v>231</v>
      </c>
      <c r="I160" s="82" t="s">
        <v>231</v>
      </c>
      <c r="J160" s="83" t="s">
        <v>231</v>
      </c>
      <c r="K160" s="83" t="s">
        <v>231</v>
      </c>
      <c r="L160" s="83" t="s">
        <v>231</v>
      </c>
      <c r="M160" s="83" t="s">
        <v>231</v>
      </c>
      <c r="N160" s="83" t="s">
        <v>231</v>
      </c>
      <c r="O160" s="83" t="s">
        <v>231</v>
      </c>
    </row>
    <row r="161" spans="1:15" ht="11.4" customHeight="1" x14ac:dyDescent="0.2">
      <c r="A161" s="49">
        <v>8022</v>
      </c>
      <c r="B161" s="12" t="s">
        <v>212</v>
      </c>
      <c r="C161" s="13" t="s">
        <v>213</v>
      </c>
      <c r="D161" s="55">
        <v>25</v>
      </c>
      <c r="E161" s="55">
        <v>25</v>
      </c>
      <c r="F161" s="55">
        <v>25</v>
      </c>
      <c r="G161" s="74" t="s">
        <v>231</v>
      </c>
      <c r="H161" s="74" t="s">
        <v>231</v>
      </c>
      <c r="I161" s="74" t="s">
        <v>231</v>
      </c>
      <c r="J161" s="75" t="s">
        <v>231</v>
      </c>
      <c r="K161" s="75" t="s">
        <v>231</v>
      </c>
      <c r="L161" s="75" t="s">
        <v>231</v>
      </c>
      <c r="M161" s="75" t="s">
        <v>231</v>
      </c>
      <c r="N161" s="75" t="s">
        <v>231</v>
      </c>
      <c r="O161" s="75" t="s">
        <v>231</v>
      </c>
    </row>
    <row r="162" spans="1:15" ht="11.4" customHeight="1" x14ac:dyDescent="0.2">
      <c r="A162" s="49">
        <v>8026</v>
      </c>
      <c r="B162" s="12" t="s">
        <v>214</v>
      </c>
      <c r="C162" s="13" t="s">
        <v>332</v>
      </c>
      <c r="D162" s="55">
        <v>130</v>
      </c>
      <c r="E162" s="55">
        <v>130</v>
      </c>
      <c r="F162" s="55">
        <v>130</v>
      </c>
      <c r="G162" s="87">
        <v>140</v>
      </c>
      <c r="H162" s="87">
        <v>140</v>
      </c>
      <c r="I162" s="87">
        <v>140</v>
      </c>
      <c r="J162" s="22">
        <f t="shared" ref="J162" si="214">G162-D162</f>
        <v>10</v>
      </c>
      <c r="K162" s="22">
        <f t="shared" ref="K162" si="215">H162-E162</f>
        <v>10</v>
      </c>
      <c r="L162" s="22">
        <f t="shared" ref="L162" si="216">I162-F162</f>
        <v>10</v>
      </c>
      <c r="M162" s="24">
        <f t="shared" ref="M162" si="217">J162/D162</f>
        <v>7.6923076923076927E-2</v>
      </c>
      <c r="N162" s="24">
        <f t="shared" ref="N162" si="218">K162/E162</f>
        <v>7.6923076923076927E-2</v>
      </c>
      <c r="O162" s="24">
        <f t="shared" ref="O162" si="219">L162/F162</f>
        <v>7.6923076923076927E-2</v>
      </c>
    </row>
    <row r="163" spans="1:15" s="5" customFormat="1" ht="11.4" customHeight="1" x14ac:dyDescent="0.2">
      <c r="A163" s="49">
        <v>8053</v>
      </c>
      <c r="B163" s="41" t="s">
        <v>414</v>
      </c>
      <c r="C163" s="35" t="s">
        <v>333</v>
      </c>
      <c r="D163" s="55">
        <v>40</v>
      </c>
      <c r="E163" s="55">
        <v>40</v>
      </c>
      <c r="F163" s="55">
        <v>40</v>
      </c>
      <c r="G163" s="82" t="s">
        <v>231</v>
      </c>
      <c r="H163" s="82" t="s">
        <v>231</v>
      </c>
      <c r="I163" s="82" t="s">
        <v>231</v>
      </c>
      <c r="J163" s="83" t="s">
        <v>231</v>
      </c>
      <c r="K163" s="83" t="s">
        <v>231</v>
      </c>
      <c r="L163" s="83" t="s">
        <v>231</v>
      </c>
      <c r="M163" s="83" t="s">
        <v>231</v>
      </c>
      <c r="N163" s="83" t="s">
        <v>231</v>
      </c>
      <c r="O163" s="83" t="s">
        <v>231</v>
      </c>
    </row>
    <row r="164" spans="1:15" s="5" customFormat="1" ht="11.4" customHeight="1" x14ac:dyDescent="0.2">
      <c r="A164" s="49">
        <v>8054</v>
      </c>
      <c r="B164" s="41" t="s">
        <v>415</v>
      </c>
      <c r="C164" s="35" t="s">
        <v>334</v>
      </c>
      <c r="D164" s="55">
        <v>160</v>
      </c>
      <c r="E164" s="55">
        <v>160</v>
      </c>
      <c r="F164" s="55">
        <v>160</v>
      </c>
      <c r="G164" s="91">
        <v>170</v>
      </c>
      <c r="H164" s="91">
        <v>170</v>
      </c>
      <c r="I164" s="91">
        <v>170</v>
      </c>
      <c r="J164" s="22">
        <f t="shared" ref="J164" si="220">G164-D164</f>
        <v>10</v>
      </c>
      <c r="K164" s="22">
        <f t="shared" ref="K164" si="221">H164-E164</f>
        <v>10</v>
      </c>
      <c r="L164" s="22">
        <f t="shared" ref="L164" si="222">I164-F164</f>
        <v>10</v>
      </c>
      <c r="M164" s="24">
        <f t="shared" ref="M164" si="223">J164/D164</f>
        <v>6.25E-2</v>
      </c>
      <c r="N164" s="24">
        <f t="shared" ref="N164" si="224">K164/E164</f>
        <v>6.25E-2</v>
      </c>
      <c r="O164" s="89">
        <f t="shared" ref="O164" si="225">L164/F164</f>
        <v>6.25E-2</v>
      </c>
    </row>
    <row r="165" spans="1:15" s="5" customFormat="1" ht="20.399999999999999" customHeight="1" x14ac:dyDescent="0.2">
      <c r="A165" s="49">
        <v>8057</v>
      </c>
      <c r="B165" s="40" t="s">
        <v>406</v>
      </c>
      <c r="C165" s="35" t="s">
        <v>443</v>
      </c>
      <c r="D165" s="55">
        <v>50</v>
      </c>
      <c r="E165" s="55">
        <v>50</v>
      </c>
      <c r="F165" s="55">
        <v>50</v>
      </c>
      <c r="G165" s="90" t="s">
        <v>233</v>
      </c>
      <c r="H165" s="90" t="s">
        <v>233</v>
      </c>
      <c r="I165" s="90" t="s">
        <v>233</v>
      </c>
      <c r="J165" s="80" t="s">
        <v>348</v>
      </c>
      <c r="K165" s="80" t="s">
        <v>348</v>
      </c>
      <c r="L165" s="80" t="s">
        <v>348</v>
      </c>
      <c r="M165" s="86" t="s">
        <v>348</v>
      </c>
      <c r="N165" s="86" t="s">
        <v>348</v>
      </c>
      <c r="O165" s="89" t="s">
        <v>348</v>
      </c>
    </row>
    <row r="166" spans="1:15" s="5" customFormat="1" ht="11.4" customHeight="1" x14ac:dyDescent="0.2">
      <c r="A166" s="49">
        <v>8058</v>
      </c>
      <c r="B166" s="38" t="s">
        <v>407</v>
      </c>
      <c r="C166" s="35" t="s">
        <v>444</v>
      </c>
      <c r="D166" s="55">
        <v>100</v>
      </c>
      <c r="E166" s="55">
        <v>100</v>
      </c>
      <c r="F166" s="55">
        <v>100</v>
      </c>
      <c r="G166" s="90" t="s">
        <v>233</v>
      </c>
      <c r="H166" s="90" t="s">
        <v>233</v>
      </c>
      <c r="I166" s="90" t="s">
        <v>233</v>
      </c>
      <c r="J166" s="80" t="s">
        <v>348</v>
      </c>
      <c r="K166" s="80" t="s">
        <v>348</v>
      </c>
      <c r="L166" s="80" t="s">
        <v>348</v>
      </c>
      <c r="M166" s="86" t="s">
        <v>348</v>
      </c>
      <c r="N166" s="86" t="s">
        <v>348</v>
      </c>
      <c r="O166" s="89" t="s">
        <v>348</v>
      </c>
    </row>
    <row r="167" spans="1:15" s="5" customFormat="1" ht="23.25" customHeight="1" x14ac:dyDescent="0.2">
      <c r="A167" s="49">
        <v>8059</v>
      </c>
      <c r="B167" s="38" t="s">
        <v>408</v>
      </c>
      <c r="C167" s="35" t="s">
        <v>445</v>
      </c>
      <c r="D167" s="55">
        <v>30</v>
      </c>
      <c r="E167" s="55">
        <v>30</v>
      </c>
      <c r="F167" s="55">
        <v>30</v>
      </c>
      <c r="G167" s="90" t="s">
        <v>233</v>
      </c>
      <c r="H167" s="90" t="s">
        <v>233</v>
      </c>
      <c r="I167" s="90" t="s">
        <v>233</v>
      </c>
      <c r="J167" s="80" t="s">
        <v>348</v>
      </c>
      <c r="K167" s="80" t="s">
        <v>348</v>
      </c>
      <c r="L167" s="80" t="s">
        <v>348</v>
      </c>
      <c r="M167" s="86" t="s">
        <v>348</v>
      </c>
      <c r="N167" s="86" t="s">
        <v>348</v>
      </c>
      <c r="O167" s="89" t="s">
        <v>348</v>
      </c>
    </row>
    <row r="168" spans="1:15" ht="15.6" x14ac:dyDescent="0.2">
      <c r="A168" s="33" t="s">
        <v>116</v>
      </c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</row>
    <row r="169" spans="1:15" ht="11.4" customHeight="1" x14ac:dyDescent="0.2">
      <c r="A169" s="49">
        <v>9001</v>
      </c>
      <c r="B169" s="12" t="s">
        <v>117</v>
      </c>
      <c r="C169" s="13" t="s">
        <v>342</v>
      </c>
      <c r="D169" s="55">
        <v>100</v>
      </c>
      <c r="E169" s="55">
        <v>100</v>
      </c>
      <c r="F169" s="55">
        <v>100</v>
      </c>
      <c r="G169" s="91">
        <v>110</v>
      </c>
      <c r="H169" s="91">
        <v>110</v>
      </c>
      <c r="I169" s="91">
        <v>110</v>
      </c>
      <c r="J169" s="16">
        <f t="shared" ref="J169:J170" si="226">G169-D169</f>
        <v>10</v>
      </c>
      <c r="K169" s="16">
        <f t="shared" ref="K169:K171" si="227">H169-E169</f>
        <v>10</v>
      </c>
      <c r="L169" s="16">
        <f t="shared" ref="L169:L171" si="228">I169-F169</f>
        <v>10</v>
      </c>
      <c r="M169" s="11">
        <f t="shared" ref="M169:M170" si="229">J169/D169</f>
        <v>0.1</v>
      </c>
      <c r="N169" s="11">
        <f t="shared" ref="N169:N171" si="230">K169/E169</f>
        <v>0.1</v>
      </c>
      <c r="O169" s="11">
        <f t="shared" ref="O169:O171" si="231">L169/F169</f>
        <v>0.1</v>
      </c>
    </row>
    <row r="170" spans="1:15" ht="20.399999999999999" customHeight="1" x14ac:dyDescent="0.2">
      <c r="A170" s="56">
        <v>9003</v>
      </c>
      <c r="B170" s="40" t="s">
        <v>398</v>
      </c>
      <c r="C170" s="39" t="s">
        <v>383</v>
      </c>
      <c r="D170" s="53">
        <v>200</v>
      </c>
      <c r="E170" s="53">
        <v>200</v>
      </c>
      <c r="F170" s="53">
        <v>200</v>
      </c>
      <c r="G170" s="87">
        <v>210</v>
      </c>
      <c r="H170" s="87">
        <v>210</v>
      </c>
      <c r="I170" s="87">
        <v>210</v>
      </c>
      <c r="J170" s="22">
        <f t="shared" si="226"/>
        <v>10</v>
      </c>
      <c r="K170" s="22">
        <f t="shared" si="227"/>
        <v>10</v>
      </c>
      <c r="L170" s="22">
        <f t="shared" si="228"/>
        <v>10</v>
      </c>
      <c r="M170" s="24">
        <f t="shared" si="229"/>
        <v>0.05</v>
      </c>
      <c r="N170" s="24">
        <f t="shared" si="230"/>
        <v>0.05</v>
      </c>
      <c r="O170" s="24">
        <f t="shared" si="231"/>
        <v>0.05</v>
      </c>
    </row>
    <row r="171" spans="1:15" s="10" customFormat="1" ht="11.4" customHeight="1" x14ac:dyDescent="0.2">
      <c r="A171" s="57">
        <v>9026</v>
      </c>
      <c r="B171" s="41" t="s">
        <v>399</v>
      </c>
      <c r="C171" s="42" t="s">
        <v>386</v>
      </c>
      <c r="D171" s="55">
        <v>200</v>
      </c>
      <c r="E171" s="55">
        <v>200</v>
      </c>
      <c r="F171" s="55">
        <v>200</v>
      </c>
      <c r="G171" s="91">
        <v>210</v>
      </c>
      <c r="H171" s="91">
        <v>210</v>
      </c>
      <c r="I171" s="91">
        <v>210</v>
      </c>
      <c r="J171" s="22">
        <f t="shared" ref="J171" si="232">G171-D171</f>
        <v>10</v>
      </c>
      <c r="K171" s="22">
        <f t="shared" si="227"/>
        <v>10</v>
      </c>
      <c r="L171" s="22">
        <f t="shared" si="228"/>
        <v>10</v>
      </c>
      <c r="M171" s="24">
        <f t="shared" ref="M171" si="233">J171/D171</f>
        <v>0.05</v>
      </c>
      <c r="N171" s="24">
        <f t="shared" si="230"/>
        <v>0.05</v>
      </c>
      <c r="O171" s="24">
        <f t="shared" si="231"/>
        <v>0.05</v>
      </c>
    </row>
    <row r="172" spans="1:15" ht="22.95" customHeight="1" x14ac:dyDescent="0.2">
      <c r="A172" s="49">
        <v>9005</v>
      </c>
      <c r="B172" s="38" t="s">
        <v>381</v>
      </c>
      <c r="C172" s="39" t="s">
        <v>384</v>
      </c>
      <c r="D172" s="55">
        <v>40</v>
      </c>
      <c r="E172" s="55">
        <v>40</v>
      </c>
      <c r="F172" s="55">
        <v>40</v>
      </c>
      <c r="G172" s="82" t="s">
        <v>231</v>
      </c>
      <c r="H172" s="82" t="s">
        <v>231</v>
      </c>
      <c r="I172" s="82" t="s">
        <v>231</v>
      </c>
      <c r="J172" s="83" t="s">
        <v>231</v>
      </c>
      <c r="K172" s="83" t="s">
        <v>231</v>
      </c>
      <c r="L172" s="83" t="s">
        <v>231</v>
      </c>
      <c r="M172" s="83" t="s">
        <v>231</v>
      </c>
      <c r="N172" s="83" t="s">
        <v>231</v>
      </c>
      <c r="O172" s="83" t="s">
        <v>231</v>
      </c>
    </row>
    <row r="173" spans="1:15" ht="20.399999999999999" customHeight="1" x14ac:dyDescent="0.2">
      <c r="A173" s="56">
        <v>9006</v>
      </c>
      <c r="B173" s="40" t="s">
        <v>385</v>
      </c>
      <c r="C173" s="39" t="s">
        <v>341</v>
      </c>
      <c r="D173" s="53">
        <v>50</v>
      </c>
      <c r="E173" s="53">
        <v>50</v>
      </c>
      <c r="F173" s="53">
        <v>50</v>
      </c>
      <c r="G173" s="82" t="s">
        <v>231</v>
      </c>
      <c r="H173" s="82" t="s">
        <v>231</v>
      </c>
      <c r="I173" s="82" t="s">
        <v>231</v>
      </c>
      <c r="J173" s="83" t="s">
        <v>231</v>
      </c>
      <c r="K173" s="83" t="s">
        <v>231</v>
      </c>
      <c r="L173" s="83" t="s">
        <v>231</v>
      </c>
      <c r="M173" s="83" t="s">
        <v>231</v>
      </c>
      <c r="N173" s="83" t="s">
        <v>231</v>
      </c>
      <c r="O173" s="83" t="s">
        <v>231</v>
      </c>
    </row>
    <row r="174" spans="1:15" ht="11.4" customHeight="1" x14ac:dyDescent="0.2">
      <c r="A174" s="49">
        <v>9010</v>
      </c>
      <c r="B174" s="38" t="s">
        <v>215</v>
      </c>
      <c r="C174" s="39" t="s">
        <v>340</v>
      </c>
      <c r="D174" s="55">
        <v>200</v>
      </c>
      <c r="E174" s="55">
        <v>200</v>
      </c>
      <c r="F174" s="55">
        <v>200</v>
      </c>
      <c r="G174" s="77">
        <v>210</v>
      </c>
      <c r="H174" s="77">
        <v>210</v>
      </c>
      <c r="I174" s="77">
        <v>210</v>
      </c>
      <c r="J174" s="22">
        <f t="shared" ref="J174:J175" si="234">G174-D174</f>
        <v>10</v>
      </c>
      <c r="K174" s="22">
        <f t="shared" ref="K174:K179" si="235">H174-E174</f>
        <v>10</v>
      </c>
      <c r="L174" s="22">
        <f t="shared" ref="L174:L179" si="236">I174-F174</f>
        <v>10</v>
      </c>
      <c r="M174" s="24">
        <f t="shared" ref="M174:M175" si="237">J174/D174</f>
        <v>0.05</v>
      </c>
      <c r="N174" s="24">
        <f t="shared" ref="N174:N179" si="238">K174/E174</f>
        <v>0.05</v>
      </c>
      <c r="O174" s="24">
        <f t="shared" ref="O174:O179" si="239">L174/F174</f>
        <v>0.05</v>
      </c>
    </row>
    <row r="175" spans="1:15" ht="11.4" customHeight="1" x14ac:dyDescent="0.2">
      <c r="A175" s="49">
        <v>9011</v>
      </c>
      <c r="B175" s="38" t="s">
        <v>216</v>
      </c>
      <c r="C175" s="39" t="s">
        <v>339</v>
      </c>
      <c r="D175" s="55">
        <v>450</v>
      </c>
      <c r="E175" s="55">
        <v>450</v>
      </c>
      <c r="F175" s="55">
        <v>450</v>
      </c>
      <c r="G175" s="77">
        <v>470</v>
      </c>
      <c r="H175" s="77">
        <v>470</v>
      </c>
      <c r="I175" s="77">
        <v>470</v>
      </c>
      <c r="J175" s="22">
        <f t="shared" si="234"/>
        <v>20</v>
      </c>
      <c r="K175" s="22">
        <f t="shared" si="235"/>
        <v>20</v>
      </c>
      <c r="L175" s="22">
        <f t="shared" si="236"/>
        <v>20</v>
      </c>
      <c r="M175" s="24">
        <f t="shared" si="237"/>
        <v>4.4444444444444446E-2</v>
      </c>
      <c r="N175" s="24">
        <f t="shared" si="238"/>
        <v>4.4444444444444446E-2</v>
      </c>
      <c r="O175" s="24">
        <f t="shared" si="239"/>
        <v>4.4444444444444446E-2</v>
      </c>
    </row>
    <row r="176" spans="1:15" ht="20.399999999999999" customHeight="1" x14ac:dyDescent="0.2">
      <c r="A176" s="56">
        <v>9012</v>
      </c>
      <c r="B176" s="40" t="s">
        <v>382</v>
      </c>
      <c r="C176" s="39" t="s">
        <v>338</v>
      </c>
      <c r="D176" s="53">
        <v>400</v>
      </c>
      <c r="E176" s="53">
        <v>400</v>
      </c>
      <c r="F176" s="53">
        <v>400</v>
      </c>
      <c r="G176" s="87">
        <v>420</v>
      </c>
      <c r="H176" s="87">
        <v>420</v>
      </c>
      <c r="I176" s="87">
        <v>420</v>
      </c>
      <c r="J176" s="22">
        <f t="shared" ref="J176:J177" si="240">G176-D176</f>
        <v>20</v>
      </c>
      <c r="K176" s="22">
        <f t="shared" si="235"/>
        <v>20</v>
      </c>
      <c r="L176" s="22">
        <f t="shared" si="236"/>
        <v>20</v>
      </c>
      <c r="M176" s="24">
        <f t="shared" ref="M176:M177" si="241">J176/D176</f>
        <v>0.05</v>
      </c>
      <c r="N176" s="24">
        <f t="shared" si="238"/>
        <v>0.05</v>
      </c>
      <c r="O176" s="24">
        <f t="shared" si="239"/>
        <v>0.05</v>
      </c>
    </row>
    <row r="177" spans="1:15" ht="20.399999999999999" customHeight="1" x14ac:dyDescent="0.2">
      <c r="A177" s="56">
        <v>9013</v>
      </c>
      <c r="B177" s="40" t="s">
        <v>118</v>
      </c>
      <c r="C177" s="39" t="s">
        <v>337</v>
      </c>
      <c r="D177" s="53">
        <v>400</v>
      </c>
      <c r="E177" s="53">
        <v>400</v>
      </c>
      <c r="F177" s="53">
        <v>400</v>
      </c>
      <c r="G177" s="87">
        <v>420</v>
      </c>
      <c r="H177" s="87">
        <v>420</v>
      </c>
      <c r="I177" s="87">
        <v>420</v>
      </c>
      <c r="J177" s="22">
        <f t="shared" si="240"/>
        <v>20</v>
      </c>
      <c r="K177" s="22">
        <f t="shared" si="235"/>
        <v>20</v>
      </c>
      <c r="L177" s="22">
        <f t="shared" si="236"/>
        <v>20</v>
      </c>
      <c r="M177" s="24">
        <f t="shared" si="241"/>
        <v>0.05</v>
      </c>
      <c r="N177" s="24">
        <f t="shared" si="238"/>
        <v>0.05</v>
      </c>
      <c r="O177" s="24">
        <f t="shared" si="239"/>
        <v>0.05</v>
      </c>
    </row>
    <row r="178" spans="1:15" ht="30.6" x14ac:dyDescent="0.2">
      <c r="A178" s="56">
        <v>9014</v>
      </c>
      <c r="B178" s="40" t="s">
        <v>401</v>
      </c>
      <c r="C178" s="39" t="s">
        <v>389</v>
      </c>
      <c r="D178" s="53">
        <v>1600</v>
      </c>
      <c r="E178" s="53">
        <v>1600</v>
      </c>
      <c r="F178" s="53">
        <v>1600</v>
      </c>
      <c r="G178" s="23">
        <v>1680</v>
      </c>
      <c r="H178" s="23">
        <v>1680</v>
      </c>
      <c r="I178" s="23">
        <v>1680</v>
      </c>
      <c r="J178" s="22">
        <f t="shared" ref="J178" si="242">G178-D178</f>
        <v>80</v>
      </c>
      <c r="K178" s="22">
        <f t="shared" si="235"/>
        <v>80</v>
      </c>
      <c r="L178" s="22">
        <f t="shared" si="236"/>
        <v>80</v>
      </c>
      <c r="M178" s="24">
        <f t="shared" ref="M178" si="243">J178/D178</f>
        <v>0.05</v>
      </c>
      <c r="N178" s="24">
        <f t="shared" si="238"/>
        <v>0.05</v>
      </c>
      <c r="O178" s="24">
        <f t="shared" si="239"/>
        <v>0.05</v>
      </c>
    </row>
    <row r="179" spans="1:15" ht="11.4" customHeight="1" x14ac:dyDescent="0.2">
      <c r="A179" s="49">
        <v>9004</v>
      </c>
      <c r="B179" s="38" t="s">
        <v>119</v>
      </c>
      <c r="C179" s="39" t="s">
        <v>336</v>
      </c>
      <c r="D179" s="55">
        <v>200</v>
      </c>
      <c r="E179" s="55">
        <v>200</v>
      </c>
      <c r="F179" s="55">
        <v>200</v>
      </c>
      <c r="G179" s="23">
        <v>210</v>
      </c>
      <c r="H179" s="23">
        <v>210</v>
      </c>
      <c r="I179" s="23">
        <v>210</v>
      </c>
      <c r="J179" s="16">
        <f t="shared" ref="J179" si="244">G179-D179</f>
        <v>10</v>
      </c>
      <c r="K179" s="16">
        <f t="shared" si="235"/>
        <v>10</v>
      </c>
      <c r="L179" s="16">
        <f t="shared" si="236"/>
        <v>10</v>
      </c>
      <c r="M179" s="11">
        <f t="shared" ref="M179" si="245">J179/D179</f>
        <v>0.05</v>
      </c>
      <c r="N179" s="11">
        <f t="shared" si="238"/>
        <v>0.05</v>
      </c>
      <c r="O179" s="11">
        <f t="shared" si="239"/>
        <v>0.05</v>
      </c>
    </row>
    <row r="180" spans="1:15" ht="11.4" customHeight="1" x14ac:dyDescent="0.2">
      <c r="A180" s="49">
        <v>9020</v>
      </c>
      <c r="B180" s="38" t="s">
        <v>217</v>
      </c>
      <c r="C180" s="39" t="s">
        <v>335</v>
      </c>
      <c r="D180" s="55">
        <v>50</v>
      </c>
      <c r="E180" s="55">
        <v>50</v>
      </c>
      <c r="F180" s="55">
        <v>50</v>
      </c>
      <c r="G180" s="23" t="s">
        <v>231</v>
      </c>
      <c r="H180" s="23" t="s">
        <v>231</v>
      </c>
      <c r="I180" s="23" t="s">
        <v>231</v>
      </c>
      <c r="J180" s="75" t="s">
        <v>231</v>
      </c>
      <c r="K180" s="75" t="s">
        <v>231</v>
      </c>
      <c r="L180" s="75" t="s">
        <v>231</v>
      </c>
      <c r="M180" s="75" t="s">
        <v>231</v>
      </c>
      <c r="N180" s="75" t="s">
        <v>231</v>
      </c>
      <c r="O180" s="75" t="s">
        <v>231</v>
      </c>
    </row>
    <row r="181" spans="1:15" ht="11.4" customHeight="1" x14ac:dyDescent="0.2">
      <c r="A181" s="49" t="s">
        <v>218</v>
      </c>
      <c r="B181" s="38" t="s">
        <v>219</v>
      </c>
      <c r="C181" s="39" t="s">
        <v>331</v>
      </c>
      <c r="D181" s="92" t="s">
        <v>232</v>
      </c>
      <c r="E181" s="92" t="s">
        <v>232</v>
      </c>
      <c r="F181" s="92" t="s">
        <v>232</v>
      </c>
      <c r="G181" s="74" t="s">
        <v>231</v>
      </c>
      <c r="H181" s="74" t="s">
        <v>231</v>
      </c>
      <c r="I181" s="74" t="s">
        <v>231</v>
      </c>
      <c r="J181" s="75" t="s">
        <v>231</v>
      </c>
      <c r="K181" s="75" t="s">
        <v>231</v>
      </c>
      <c r="L181" s="75" t="s">
        <v>231</v>
      </c>
      <c r="M181" s="75" t="s">
        <v>231</v>
      </c>
      <c r="N181" s="75" t="s">
        <v>231</v>
      </c>
      <c r="O181" s="75" t="s">
        <v>231</v>
      </c>
    </row>
    <row r="182" spans="1:15" ht="11.4" customHeight="1" x14ac:dyDescent="0.2">
      <c r="A182" s="49">
        <v>9025</v>
      </c>
      <c r="B182" s="38" t="s">
        <v>400</v>
      </c>
      <c r="C182" s="39" t="s">
        <v>388</v>
      </c>
      <c r="D182" s="55">
        <v>100</v>
      </c>
      <c r="E182" s="55">
        <v>100</v>
      </c>
      <c r="F182" s="55">
        <v>100</v>
      </c>
      <c r="G182" s="23">
        <v>110</v>
      </c>
      <c r="H182" s="23">
        <v>110</v>
      </c>
      <c r="I182" s="23">
        <v>110</v>
      </c>
      <c r="J182" s="22">
        <f t="shared" ref="J182" si="246">G182-D182</f>
        <v>10</v>
      </c>
      <c r="K182" s="22">
        <f t="shared" ref="K182" si="247">H182-E182</f>
        <v>10</v>
      </c>
      <c r="L182" s="22">
        <f t="shared" ref="L182" si="248">I182-F182</f>
        <v>10</v>
      </c>
      <c r="M182" s="24">
        <f t="shared" ref="M182" si="249">J182/D182</f>
        <v>0.1</v>
      </c>
      <c r="N182" s="24">
        <f t="shared" ref="N182" si="250">K182/E182</f>
        <v>0.1</v>
      </c>
      <c r="O182" s="24">
        <f t="shared" ref="O182" si="251">L182/F182</f>
        <v>0.1</v>
      </c>
    </row>
    <row r="183" spans="1:15" ht="22.2" customHeight="1" x14ac:dyDescent="0.2">
      <c r="A183" s="63">
        <v>9027</v>
      </c>
      <c r="B183" s="43" t="s">
        <v>402</v>
      </c>
      <c r="C183" s="42" t="s">
        <v>395</v>
      </c>
      <c r="D183" s="53">
        <v>70</v>
      </c>
      <c r="E183" s="53">
        <v>70</v>
      </c>
      <c r="F183" s="53">
        <v>70</v>
      </c>
      <c r="G183" s="23" t="s">
        <v>231</v>
      </c>
      <c r="H183" s="23" t="s">
        <v>231</v>
      </c>
      <c r="I183" s="23" t="s">
        <v>231</v>
      </c>
      <c r="J183" s="83" t="s">
        <v>231</v>
      </c>
      <c r="K183" s="83" t="s">
        <v>231</v>
      </c>
      <c r="L183" s="83" t="s">
        <v>231</v>
      </c>
      <c r="M183" s="83" t="s">
        <v>231</v>
      </c>
      <c r="N183" s="83" t="s">
        <v>231</v>
      </c>
      <c r="O183" s="83" t="s">
        <v>231</v>
      </c>
    </row>
    <row r="184" spans="1:15" ht="20.399999999999999" customHeight="1" x14ac:dyDescent="0.2">
      <c r="A184" s="63">
        <v>9028</v>
      </c>
      <c r="B184" s="43" t="s">
        <v>403</v>
      </c>
      <c r="C184" s="42" t="s">
        <v>396</v>
      </c>
      <c r="D184" s="53">
        <v>70</v>
      </c>
      <c r="E184" s="53">
        <v>70</v>
      </c>
      <c r="F184" s="53">
        <v>70</v>
      </c>
      <c r="G184" s="23" t="s">
        <v>231</v>
      </c>
      <c r="H184" s="23" t="s">
        <v>231</v>
      </c>
      <c r="I184" s="23" t="s">
        <v>231</v>
      </c>
      <c r="J184" s="83" t="s">
        <v>231</v>
      </c>
      <c r="K184" s="83" t="s">
        <v>231</v>
      </c>
      <c r="L184" s="83" t="s">
        <v>231</v>
      </c>
      <c r="M184" s="83" t="s">
        <v>231</v>
      </c>
      <c r="N184" s="83" t="s">
        <v>231</v>
      </c>
      <c r="O184" s="83" t="s">
        <v>231</v>
      </c>
    </row>
    <row r="185" spans="1:15" ht="24.75" customHeight="1" x14ac:dyDescent="0.2">
      <c r="A185" s="57">
        <v>9029</v>
      </c>
      <c r="B185" s="41" t="s">
        <v>404</v>
      </c>
      <c r="C185" s="42" t="s">
        <v>387</v>
      </c>
      <c r="D185" s="53">
        <v>450</v>
      </c>
      <c r="E185" s="53">
        <v>450</v>
      </c>
      <c r="F185" s="53">
        <v>450</v>
      </c>
      <c r="G185" s="23">
        <v>470</v>
      </c>
      <c r="H185" s="23">
        <v>470</v>
      </c>
      <c r="I185" s="23">
        <v>470</v>
      </c>
      <c r="J185" s="22">
        <f t="shared" ref="J185" si="252">G185-D185</f>
        <v>20</v>
      </c>
      <c r="K185" s="22">
        <f t="shared" ref="K185" si="253">H185-E185</f>
        <v>20</v>
      </c>
      <c r="L185" s="22">
        <f t="shared" ref="L185" si="254">I185-F185</f>
        <v>20</v>
      </c>
      <c r="M185" s="24">
        <f t="shared" ref="M185" si="255">J185/D185</f>
        <v>4.4444444444444446E-2</v>
      </c>
      <c r="N185" s="24">
        <f t="shared" ref="N185" si="256">K185/E185</f>
        <v>4.4444444444444446E-2</v>
      </c>
      <c r="O185" s="24">
        <f t="shared" ref="O185" si="257">L185/F185</f>
        <v>4.4444444444444446E-2</v>
      </c>
    </row>
    <row r="186" spans="1:15" s="10" customFormat="1" ht="27" customHeight="1" x14ac:dyDescent="0.2">
      <c r="A186" s="57" t="s">
        <v>456</v>
      </c>
      <c r="B186" s="41"/>
      <c r="C186" s="42" t="s">
        <v>463</v>
      </c>
      <c r="D186" s="79" t="s">
        <v>348</v>
      </c>
      <c r="E186" s="79" t="s">
        <v>348</v>
      </c>
      <c r="F186" s="79" t="s">
        <v>348</v>
      </c>
      <c r="G186" s="23">
        <v>410</v>
      </c>
      <c r="H186" s="23">
        <v>410</v>
      </c>
      <c r="I186" s="23">
        <v>410</v>
      </c>
      <c r="J186" s="22">
        <v>410</v>
      </c>
      <c r="K186" s="22">
        <v>410</v>
      </c>
      <c r="L186" s="22">
        <v>410</v>
      </c>
      <c r="M186" s="86" t="s">
        <v>348</v>
      </c>
      <c r="N186" s="86" t="s">
        <v>348</v>
      </c>
      <c r="O186" s="89" t="s">
        <v>348</v>
      </c>
    </row>
    <row r="187" spans="1:15" s="10" customFormat="1" ht="24.75" customHeight="1" x14ac:dyDescent="0.2">
      <c r="A187" s="57" t="s">
        <v>456</v>
      </c>
      <c r="B187" s="41"/>
      <c r="C187" s="42" t="s">
        <v>464</v>
      </c>
      <c r="D187" s="79" t="s">
        <v>348</v>
      </c>
      <c r="E187" s="79" t="s">
        <v>348</v>
      </c>
      <c r="F187" s="79" t="s">
        <v>348</v>
      </c>
      <c r="G187" s="23">
        <v>340</v>
      </c>
      <c r="H187" s="23">
        <v>340</v>
      </c>
      <c r="I187" s="23">
        <v>340</v>
      </c>
      <c r="J187" s="22">
        <v>340</v>
      </c>
      <c r="K187" s="22">
        <v>340</v>
      </c>
      <c r="L187" s="22">
        <v>340</v>
      </c>
      <c r="M187" s="86" t="s">
        <v>348</v>
      </c>
      <c r="N187" s="86" t="s">
        <v>348</v>
      </c>
      <c r="O187" s="89" t="s">
        <v>348</v>
      </c>
    </row>
    <row r="188" spans="1:15" s="10" customFormat="1" ht="27" customHeight="1" x14ac:dyDescent="0.2">
      <c r="A188" s="57" t="s">
        <v>456</v>
      </c>
      <c r="B188" s="41"/>
      <c r="C188" s="42" t="s">
        <v>465</v>
      </c>
      <c r="D188" s="79" t="s">
        <v>348</v>
      </c>
      <c r="E188" s="79" t="s">
        <v>348</v>
      </c>
      <c r="F188" s="79" t="s">
        <v>348</v>
      </c>
      <c r="G188" s="23">
        <v>310</v>
      </c>
      <c r="H188" s="23">
        <v>310</v>
      </c>
      <c r="I188" s="23">
        <v>310</v>
      </c>
      <c r="J188" s="22">
        <v>310</v>
      </c>
      <c r="K188" s="22">
        <v>310</v>
      </c>
      <c r="L188" s="22">
        <v>310</v>
      </c>
      <c r="M188" s="86" t="s">
        <v>348</v>
      </c>
      <c r="N188" s="86" t="s">
        <v>348</v>
      </c>
      <c r="O188" s="89" t="s">
        <v>348</v>
      </c>
    </row>
    <row r="189" spans="1:15" s="10" customFormat="1" ht="26.25" customHeight="1" x14ac:dyDescent="0.2">
      <c r="A189" s="57" t="s">
        <v>456</v>
      </c>
      <c r="B189" s="41"/>
      <c r="C189" s="42" t="s">
        <v>466</v>
      </c>
      <c r="D189" s="79" t="s">
        <v>348</v>
      </c>
      <c r="E189" s="79" t="s">
        <v>348</v>
      </c>
      <c r="F189" s="79" t="s">
        <v>348</v>
      </c>
      <c r="G189" s="23">
        <v>240</v>
      </c>
      <c r="H189" s="23">
        <v>240</v>
      </c>
      <c r="I189" s="23">
        <v>240</v>
      </c>
      <c r="J189" s="22">
        <v>240</v>
      </c>
      <c r="K189" s="22">
        <v>240</v>
      </c>
      <c r="L189" s="22">
        <v>240</v>
      </c>
      <c r="M189" s="86" t="s">
        <v>348</v>
      </c>
      <c r="N189" s="86" t="s">
        <v>348</v>
      </c>
      <c r="O189" s="89" t="s">
        <v>348</v>
      </c>
    </row>
    <row r="190" spans="1:15" ht="15.6" x14ac:dyDescent="0.3">
      <c r="A190" s="33" t="s">
        <v>120</v>
      </c>
      <c r="B190" s="30"/>
      <c r="C190" s="30"/>
      <c r="D190" s="65"/>
      <c r="E190" s="65"/>
      <c r="F190" s="65"/>
      <c r="G190" s="65"/>
      <c r="H190" s="65"/>
      <c r="I190" s="65"/>
      <c r="J190" s="30"/>
      <c r="K190" s="30"/>
      <c r="L190" s="30"/>
      <c r="M190" s="30"/>
      <c r="N190" s="30"/>
      <c r="O190" s="96"/>
    </row>
    <row r="191" spans="1:15" s="10" customFormat="1" ht="20.399999999999999" customHeight="1" x14ac:dyDescent="0.2">
      <c r="A191" s="56">
        <v>9202</v>
      </c>
      <c r="B191" s="25" t="s">
        <v>369</v>
      </c>
      <c r="C191" s="13" t="s">
        <v>370</v>
      </c>
      <c r="D191" s="53">
        <v>25</v>
      </c>
      <c r="E191" s="53">
        <v>25</v>
      </c>
      <c r="F191" s="53">
        <v>25</v>
      </c>
      <c r="G191" s="23" t="s">
        <v>231</v>
      </c>
      <c r="H191" s="23" t="s">
        <v>231</v>
      </c>
      <c r="I191" s="23" t="s">
        <v>231</v>
      </c>
      <c r="J191" s="22" t="s">
        <v>231</v>
      </c>
      <c r="K191" s="22" t="s">
        <v>231</v>
      </c>
      <c r="L191" s="22" t="s">
        <v>231</v>
      </c>
      <c r="M191" s="22" t="s">
        <v>231</v>
      </c>
      <c r="N191" s="22" t="s">
        <v>231</v>
      </c>
      <c r="O191" s="97" t="s">
        <v>231</v>
      </c>
    </row>
    <row r="192" spans="1:15" s="10" customFormat="1" ht="20.399999999999999" customHeight="1" thickBot="1" x14ac:dyDescent="0.25">
      <c r="A192" s="64">
        <v>9101</v>
      </c>
      <c r="B192" s="46" t="s">
        <v>371</v>
      </c>
      <c r="C192" s="47" t="s">
        <v>372</v>
      </c>
      <c r="D192" s="94">
        <v>50</v>
      </c>
      <c r="E192" s="94">
        <v>50</v>
      </c>
      <c r="F192" s="94">
        <v>50</v>
      </c>
      <c r="G192" s="95" t="s">
        <v>231</v>
      </c>
      <c r="H192" s="95" t="s">
        <v>231</v>
      </c>
      <c r="I192" s="95" t="s">
        <v>231</v>
      </c>
      <c r="J192" s="93" t="s">
        <v>231</v>
      </c>
      <c r="K192" s="93" t="s">
        <v>231</v>
      </c>
      <c r="L192" s="93" t="s">
        <v>231</v>
      </c>
      <c r="M192" s="93" t="s">
        <v>231</v>
      </c>
      <c r="N192" s="93" t="s">
        <v>231</v>
      </c>
      <c r="O192" s="98" t="s">
        <v>231</v>
      </c>
    </row>
    <row r="193" spans="1:15" s="6" customFormat="1" x14ac:dyDescent="0.2">
      <c r="A193" s="99" t="s">
        <v>343</v>
      </c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</row>
    <row r="194" spans="1:15" s="6" customFormat="1" x14ac:dyDescent="0.2"/>
    <row r="195" spans="1:15" s="6" customFormat="1" x14ac:dyDescent="0.2"/>
    <row r="196" spans="1:15" s="9" customFormat="1" x14ac:dyDescent="0.2"/>
    <row r="197" spans="1:1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1:1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1:1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1:1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1:15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15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15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5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5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15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1:15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1:15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1:15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1:15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1:15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1:15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1:15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1:15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15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15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15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15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15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15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15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15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15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15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1:15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1:15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1:15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1:15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1:15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1:15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1:15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1:15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1:15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1:15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1:15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1:15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1:15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1:15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1:15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1:15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1:15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1:15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1:15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</row>
    <row r="244" spans="1:15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1:15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1:15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1:15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</row>
    <row r="248" spans="1:15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1:15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1:15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1:15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1:15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1:15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1:15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1:15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1:15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1:15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1:15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1:15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1:15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1:15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</row>
    <row r="262" spans="1:15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1:15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1:15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1:15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1:15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1:15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1:15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1:15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1:15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1:15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1:15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1:15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1:15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1:15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</row>
    <row r="276" spans="1:15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</row>
    <row r="277" spans="1:15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</row>
    <row r="278" spans="1:15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1:15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</row>
    <row r="280" spans="1:15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1:15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1:15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1:15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</row>
    <row r="284" spans="1:15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1:15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1:15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1:15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1:15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1:15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</row>
    <row r="290" spans="1:15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</row>
    <row r="291" spans="1:15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</row>
    <row r="292" spans="1:15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</row>
    <row r="293" spans="1:15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</row>
    <row r="294" spans="1:15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1:15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1:15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1:15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1:15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1:15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1:15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1:15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1:15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1:15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1:15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1:15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1:15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1:15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1:15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1:15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1:15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1:15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1:15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1:15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1:15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1:15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1:15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1:15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1:15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1:15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1:15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1:15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1:15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1:15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1:15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1:15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1:15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1:15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1:15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1:15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1:15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1:15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1:15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1:15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1:15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1:15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1:15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1:15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1:15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1:15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1:15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1:15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1:15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1:15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1:15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1:15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1:15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1:15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1:15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1:15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1:15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1:15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1:15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1:15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1:15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1:15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1:15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1:15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1:15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1:15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1:15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1:15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1:15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1:15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1:15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1:15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1:15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1:15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1:15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1:15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1:15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1:15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1:15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1:15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1:15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1:15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1:15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1:15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1:15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1:15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1:15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1:15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1:15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1:15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1:15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1:15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1:15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1:15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1:15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1:15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1:15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1:15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1:15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1:15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1:15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1:15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1:15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1:15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1:15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1:15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1:15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1:15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1:15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1:15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1:15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1:15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1:15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1:15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1:15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1:15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1:15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1:15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1:15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1:15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1:15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1:15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1:15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1:15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1:15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1:15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1:15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1:15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1:15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1:15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1:15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1:15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1:15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1:15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1:15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1:15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1:15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1:15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1:15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1:15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1:15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</row>
    <row r="439" spans="1:15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</row>
    <row r="440" spans="1:15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1:15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</row>
    <row r="442" spans="1:15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</row>
    <row r="443" spans="1:15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</row>
    <row r="444" spans="1:15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</row>
    <row r="445" spans="1:15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</row>
    <row r="446" spans="1:15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</row>
    <row r="447" spans="1:15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1:15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1:15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0" spans="1:15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</row>
    <row r="451" spans="1:15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</row>
    <row r="452" spans="1:15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1:15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4" spans="1:15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</row>
    <row r="455" spans="1:15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</row>
    <row r="456" spans="1:15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1:15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8" spans="1:15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</row>
    <row r="459" spans="1:15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1:15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1:15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1:15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1:15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</row>
    <row r="464" spans="1:15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1:15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1:15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1:15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1:15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1:15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1:15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1" spans="1:15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</row>
    <row r="472" spans="1:15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</row>
    <row r="473" spans="1:15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1:15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5" spans="1:15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1:15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</row>
    <row r="477" spans="1:15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</row>
    <row r="478" spans="1:15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1:15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0" spans="1:15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1:15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1:15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3" spans="1:15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</row>
    <row r="484" spans="1:15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</row>
    <row r="485" spans="1:15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1:15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1:15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1:15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1:15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1:15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1:15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1:15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1:15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1:15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1:15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6" spans="1:15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</row>
    <row r="497" spans="1:15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</row>
    <row r="498" spans="1:15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1:15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0" spans="1:15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</row>
    <row r="501" spans="1:15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1:15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1:15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1:15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5" spans="1:15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</row>
    <row r="506" spans="1:15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1:15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08" spans="1:15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</row>
    <row r="509" spans="1:15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</row>
    <row r="510" spans="1:15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1:15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1:15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1:15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4" spans="1:15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</row>
    <row r="515" spans="1:15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1:15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1:15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1:15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1:15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1:15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1" spans="1:15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</row>
    <row r="522" spans="1:15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1:15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</row>
    <row r="524" spans="1:15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</row>
    <row r="525" spans="1:15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1:15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1:15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1:15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1:15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1:15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</row>
    <row r="531" spans="1:15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</row>
    <row r="532" spans="1:15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3" spans="1:15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1:15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1:15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6" spans="1:15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</row>
    <row r="537" spans="1:15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</row>
    <row r="538" spans="1:15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1:15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1:15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1:15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1:15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1:15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1:15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5" spans="1:15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</row>
    <row r="546" spans="1:15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</row>
    <row r="547" spans="1:15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1:15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1:15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1:15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1:15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1:15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1:15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1:15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1:15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1:15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1:15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1:15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1:15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1:15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1:15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1:15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1:15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1:15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1:15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1:15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1:15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1:15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1:15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1:15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1:15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1:15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1:15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1:15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1:15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6" spans="1:15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</row>
    <row r="577" spans="1:15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1:15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79" spans="1:15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</row>
    <row r="580" spans="1:15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1:15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2" spans="1:15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</row>
    <row r="583" spans="1:15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1:15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1:15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1:15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1:15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1:15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1:15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1:15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1" spans="1:15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</row>
    <row r="592" spans="1:15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1:15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1:15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1:15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1:15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7" spans="1:15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</row>
    <row r="598" spans="1:15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1:15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1:15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1:15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1:15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1:15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1:15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1:15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6" spans="1:15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</row>
    <row r="607" spans="1:15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1:15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1:15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1:15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1:15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1:15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1:15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1:15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5" spans="1:15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</row>
    <row r="616" spans="1:15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1:15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1:15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1:15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1:15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1" spans="1:15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</row>
    <row r="622" spans="1:15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1:15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1:15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1:15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1:15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7" spans="1:15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</row>
    <row r="628" spans="1:15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1:15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1:15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1:15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1:15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1:15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4" spans="1:15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</row>
    <row r="635" spans="1:15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1:15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1:15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1:15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1:15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1:15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1:15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2" spans="1:15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</row>
    <row r="643" spans="1:15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</row>
    <row r="644" spans="1:15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1:15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1:15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1:15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1:15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1:15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1:15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1:15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2" spans="1:15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</row>
    <row r="653" spans="1:15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</row>
    <row r="654" spans="1:15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1:15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1:15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7" spans="1:15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</row>
    <row r="658" spans="1:15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1:15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0" spans="1:15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</row>
    <row r="661" spans="1:15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1:15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3" spans="1:15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</row>
    <row r="664" spans="1:15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1:15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1:15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1:15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1:15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1:15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1:15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1" spans="1:15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</row>
    <row r="672" spans="1:15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1:15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4" spans="1:15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</row>
    <row r="675" spans="1:15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</row>
    <row r="676" spans="1:15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1:15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8" spans="1:15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</row>
    <row r="679" spans="1:15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1:15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1" spans="1:15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</row>
    <row r="682" spans="1:15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1:15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4" spans="1:15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</row>
    <row r="685" spans="1:15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1:15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7" spans="1:15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</row>
    <row r="688" spans="1:15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</row>
    <row r="689" spans="1:15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1:15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1" spans="1:15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</row>
    <row r="692" spans="1:15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1:15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1:15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1:15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1:15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1:15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1:15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1:15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1:15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1" spans="1:15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</row>
    <row r="702" spans="1:15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3" spans="1:15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</row>
    <row r="704" spans="1:15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1:15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6" spans="1:15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</row>
    <row r="707" spans="1:15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1:15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09" spans="1:15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</row>
    <row r="710" spans="1:15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1:15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2" spans="1:15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</row>
    <row r="713" spans="1:15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1:15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1:15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1:15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1:15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1:15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1:15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0" spans="1:15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</row>
    <row r="721" spans="1:15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2" spans="1:15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</row>
    <row r="723" spans="1:15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1:15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5" spans="1:15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</row>
    <row r="726" spans="1:15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1:15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8" spans="1:15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</row>
    <row r="729" spans="1:15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1:15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1" spans="1:15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</row>
    <row r="732" spans="1:15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1:15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1:15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1:15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1:15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1:15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1:15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39" spans="1:15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</row>
    <row r="740" spans="1:15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1" spans="1:15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</row>
    <row r="742" spans="1:15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1:15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4" spans="1:15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</row>
    <row r="745" spans="1:15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1:15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7" spans="1:15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</row>
    <row r="748" spans="1:15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1:15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0" spans="1:15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</row>
    <row r="751" spans="1:15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1:15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1:15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1:15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1:15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1:15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1:15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8" spans="1:15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</row>
    <row r="759" spans="1:15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0" spans="1:15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</row>
    <row r="761" spans="1:15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1:15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3" spans="1:15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</row>
    <row r="764" spans="1:15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1:15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6" spans="1:15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</row>
    <row r="767" spans="1:15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1:15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1:15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1:15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1:15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2" spans="1:15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</row>
    <row r="773" spans="1:15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1:15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5" spans="1:15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</row>
    <row r="776" spans="1:15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7" spans="1:15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</row>
    <row r="778" spans="1:15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79" spans="1:15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</row>
    <row r="780" spans="1:15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1:15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2" spans="1:15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</row>
    <row r="783" spans="1:15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1:15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5" spans="1:15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</row>
    <row r="786" spans="1:15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1:15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8" spans="1:15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</row>
    <row r="789" spans="1:15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0" spans="1:15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</row>
    <row r="791" spans="1:15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</row>
    <row r="792" spans="1:15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3" spans="1:15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</row>
    <row r="794" spans="1:15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1:15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6" spans="1:15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</row>
    <row r="797" spans="1:15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</row>
    <row r="798" spans="1:15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1:15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0" spans="1:15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</row>
    <row r="801" spans="1:15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1:15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3" spans="1:15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</row>
    <row r="804" spans="1:15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</row>
    <row r="805" spans="1:15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6" spans="1:15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</row>
    <row r="807" spans="1:15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</row>
    <row r="808" spans="1:15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09" spans="1:15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</row>
    <row r="810" spans="1:15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1:15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2" spans="1:15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</row>
    <row r="813" spans="1:15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</row>
    <row r="814" spans="1:15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1:15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1:15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1:15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1:15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1:15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1:15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1:15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1:15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3" spans="1:15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</row>
    <row r="824" spans="1:15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5" spans="1:15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</row>
    <row r="826" spans="1:15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1:15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8" spans="1:15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</row>
    <row r="829" spans="1:15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1:15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1" spans="1:15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</row>
    <row r="832" spans="1:15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1:15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4" spans="1:15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</row>
    <row r="835" spans="1:15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1:15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1:15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1:15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1:15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1:15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1:15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2" spans="1:15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</row>
    <row r="843" spans="1:15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4" spans="1:15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</row>
    <row r="845" spans="1:15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1:15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7" spans="1:15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</row>
    <row r="848" spans="1:15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1:15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0" spans="1:15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</row>
    <row r="851" spans="1:15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1:15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3" spans="1:15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</row>
    <row r="854" spans="1:15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1:15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1:15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1:15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1:15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1:15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1:15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1" spans="1:15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</row>
    <row r="862" spans="1:15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3" spans="1:15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</row>
    <row r="864" spans="1:15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1:15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6" spans="1:15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</row>
    <row r="867" spans="1:15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1:15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69" spans="1:15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</row>
    <row r="870" spans="1:15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1:15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2" spans="1:15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</row>
    <row r="873" spans="1:15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1:15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1:15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1:15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1:15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1:15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1:15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0" spans="1:15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</row>
    <row r="881" spans="1:15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2" spans="1:15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</row>
    <row r="883" spans="1:15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1:15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5" spans="1:15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</row>
    <row r="886" spans="1:15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1:15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8" spans="1:15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</row>
    <row r="889" spans="1:15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1:15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1" spans="1:15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</row>
    <row r="892" spans="1:15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1:15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4" spans="1:15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</row>
    <row r="895" spans="1:15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1:15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7" spans="1:15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</row>
    <row r="898" spans="1:15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899" spans="1:15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</row>
    <row r="900" spans="1:15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1" spans="1:15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</row>
    <row r="902" spans="1:15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1:15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4" spans="1:15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</row>
    <row r="905" spans="1:15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1:15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7" spans="1:15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</row>
    <row r="908" spans="1:15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09" spans="1:15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</row>
    <row r="910" spans="1:15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</row>
    <row r="911" spans="1:15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2" spans="1:15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</row>
    <row r="913" spans="1:15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</row>
    <row r="914" spans="1:15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  <row r="915" spans="1:15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</row>
    <row r="916" spans="1:15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</row>
    <row r="917" spans="1:15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</row>
    <row r="918" spans="1:15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</row>
    <row r="919" spans="1:15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</row>
    <row r="920" spans="1:15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</row>
    <row r="921" spans="1:15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</row>
    <row r="922" spans="1:15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</row>
    <row r="923" spans="1:15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</row>
    <row r="924" spans="1:15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</row>
    <row r="925" spans="1:15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</row>
    <row r="926" spans="1:15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</row>
    <row r="927" spans="1:15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</row>
    <row r="928" spans="1:15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</row>
    <row r="929" spans="1:15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</row>
    <row r="930" spans="1:15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</row>
    <row r="931" spans="1:15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</row>
    <row r="932" spans="1:15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</row>
    <row r="933" spans="1:15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</row>
    <row r="934" spans="1:15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</row>
    <row r="935" spans="1:15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</row>
    <row r="936" spans="1:15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</row>
    <row r="937" spans="1:15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</row>
    <row r="938" spans="1:15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</row>
    <row r="939" spans="1:15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</row>
    <row r="940" spans="1:15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</row>
    <row r="941" spans="1:15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</row>
    <row r="942" spans="1:15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</row>
    <row r="943" spans="1:15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</row>
    <row r="944" spans="1:15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</row>
    <row r="945" spans="1:15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</row>
    <row r="946" spans="1:15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</row>
    <row r="947" spans="1:15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</row>
    <row r="948" spans="1:15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</row>
    <row r="949" spans="1:15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</row>
    <row r="950" spans="1:15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</row>
    <row r="951" spans="1:15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</row>
    <row r="952" spans="1:15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</row>
    <row r="953" spans="1:15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</row>
    <row r="954" spans="1:15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</row>
    <row r="955" spans="1:15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</row>
    <row r="956" spans="1:15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</row>
    <row r="957" spans="1:15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</row>
    <row r="958" spans="1:15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</row>
    <row r="959" spans="1:15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</row>
    <row r="960" spans="1:15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</row>
    <row r="961" spans="1:15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</row>
    <row r="962" spans="1:15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</row>
    <row r="963" spans="1:15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</row>
    <row r="964" spans="1:15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</row>
    <row r="965" spans="1:15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</row>
    <row r="966" spans="1:15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</row>
    <row r="967" spans="1:15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</row>
    <row r="968" spans="1:15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</row>
    <row r="969" spans="1:15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</row>
    <row r="970" spans="1:15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</row>
    <row r="971" spans="1:15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</row>
    <row r="972" spans="1:15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</row>
    <row r="973" spans="1:15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</row>
    <row r="974" spans="1:15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</row>
    <row r="975" spans="1:15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</row>
    <row r="976" spans="1:15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</row>
    <row r="977" spans="1:15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</row>
    <row r="978" spans="1:15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</row>
    <row r="979" spans="1:15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</row>
    <row r="980" spans="1:15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</row>
    <row r="981" spans="1:15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</row>
    <row r="982" spans="1:15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</row>
    <row r="983" spans="1:15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</row>
    <row r="984" spans="1:15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</row>
    <row r="985" spans="1:15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</row>
    <row r="986" spans="1:15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</row>
    <row r="987" spans="1:15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</row>
    <row r="988" spans="1:15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</row>
    <row r="989" spans="1:15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</row>
    <row r="990" spans="1:15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</row>
    <row r="991" spans="1:15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</row>
    <row r="992" spans="1:15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</row>
    <row r="993" spans="1:15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</row>
    <row r="994" spans="1:15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</row>
    <row r="995" spans="1:15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</row>
    <row r="996" spans="1:15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</row>
    <row r="997" spans="1:15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</row>
    <row r="998" spans="1:15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</row>
    <row r="999" spans="1:15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</row>
    <row r="1000" spans="1:15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</row>
    <row r="1001" spans="1:15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</row>
    <row r="1002" spans="1:15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</row>
    <row r="1003" spans="1:15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</row>
    <row r="1004" spans="1:15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</row>
    <row r="1005" spans="1:15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</row>
    <row r="1006" spans="1:15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</row>
    <row r="1007" spans="1:15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</row>
    <row r="1008" spans="1:15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</row>
    <row r="1009" spans="1:15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</row>
    <row r="1010" spans="1:15" x14ac:dyDescent="0.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</row>
    <row r="1011" spans="1:15" x14ac:dyDescent="0.2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</row>
    <row r="1012" spans="1:15" x14ac:dyDescent="0.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</row>
    <row r="1013" spans="1:15" x14ac:dyDescent="0.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</row>
    <row r="1014" spans="1:15" x14ac:dyDescent="0.2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</row>
    <row r="1015" spans="1:15" x14ac:dyDescent="0.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</row>
    <row r="1016" spans="1:15" x14ac:dyDescent="0.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</row>
    <row r="1017" spans="1:15" x14ac:dyDescent="0.2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</row>
    <row r="1018" spans="1:15" x14ac:dyDescent="0.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</row>
    <row r="1019" spans="1:15" x14ac:dyDescent="0.2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</row>
    <row r="1020" spans="1:15" x14ac:dyDescent="0.2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</row>
    <row r="1021" spans="1:15" x14ac:dyDescent="0.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</row>
    <row r="1022" spans="1:15" x14ac:dyDescent="0.2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</row>
    <row r="1023" spans="1:15" x14ac:dyDescent="0.2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</row>
    <row r="1024" spans="1:15" x14ac:dyDescent="0.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</row>
    <row r="1025" spans="1:15" x14ac:dyDescent="0.2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</row>
    <row r="1026" spans="1:15" x14ac:dyDescent="0.2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</row>
    <row r="1027" spans="1:15" x14ac:dyDescent="0.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</row>
    <row r="1028" spans="1:15" x14ac:dyDescent="0.2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</row>
    <row r="1029" spans="1:15" x14ac:dyDescent="0.2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</row>
    <row r="1030" spans="1:15" x14ac:dyDescent="0.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</row>
    <row r="1031" spans="1:15" x14ac:dyDescent="0.2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</row>
    <row r="1032" spans="1:15" x14ac:dyDescent="0.2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</row>
    <row r="1033" spans="1:15" x14ac:dyDescent="0.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</row>
    <row r="1034" spans="1:15" x14ac:dyDescent="0.2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</row>
    <row r="1035" spans="1:15" x14ac:dyDescent="0.2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</row>
    <row r="1036" spans="1:15" x14ac:dyDescent="0.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</row>
    <row r="1037" spans="1:15" x14ac:dyDescent="0.2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</row>
    <row r="1038" spans="1:15" x14ac:dyDescent="0.2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</row>
    <row r="1039" spans="1:15" x14ac:dyDescent="0.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</row>
    <row r="1040" spans="1:15" x14ac:dyDescent="0.2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</row>
    <row r="1041" spans="1:15" x14ac:dyDescent="0.2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</row>
    <row r="1042" spans="1:15" x14ac:dyDescent="0.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</row>
    <row r="1043" spans="1:15" x14ac:dyDescent="0.2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</row>
    <row r="1044" spans="1:15" x14ac:dyDescent="0.2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</row>
    <row r="1045" spans="1:15" x14ac:dyDescent="0.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</row>
    <row r="1046" spans="1:15" x14ac:dyDescent="0.2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</row>
    <row r="1047" spans="1:15" x14ac:dyDescent="0.2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</row>
    <row r="1048" spans="1:15" x14ac:dyDescent="0.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</row>
    <row r="1049" spans="1:15" x14ac:dyDescent="0.2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</row>
    <row r="1050" spans="1:15" x14ac:dyDescent="0.2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</row>
    <row r="1051" spans="1:15" x14ac:dyDescent="0.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</row>
    <row r="1052" spans="1:15" x14ac:dyDescent="0.2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</row>
    <row r="1053" spans="1:15" x14ac:dyDescent="0.2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</row>
    <row r="1054" spans="1:15" x14ac:dyDescent="0.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</row>
    <row r="1055" spans="1:15" x14ac:dyDescent="0.2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</row>
    <row r="1056" spans="1:15" x14ac:dyDescent="0.2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</row>
    <row r="1057" spans="1:15" x14ac:dyDescent="0.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</row>
    <row r="1058" spans="1:15" x14ac:dyDescent="0.2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</row>
    <row r="1059" spans="1:15" x14ac:dyDescent="0.2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</row>
    <row r="1060" spans="1:15" x14ac:dyDescent="0.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</row>
    <row r="1061" spans="1:15" x14ac:dyDescent="0.2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</row>
    <row r="1062" spans="1:15" x14ac:dyDescent="0.2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</row>
    <row r="1063" spans="1:15" x14ac:dyDescent="0.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</row>
    <row r="1064" spans="1:15" x14ac:dyDescent="0.2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</row>
    <row r="1065" spans="1:15" x14ac:dyDescent="0.2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</row>
    <row r="1066" spans="1:15" x14ac:dyDescent="0.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</row>
    <row r="1067" spans="1:15" x14ac:dyDescent="0.2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</row>
    <row r="1068" spans="1:15" x14ac:dyDescent="0.2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</row>
    <row r="1069" spans="1:15" x14ac:dyDescent="0.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</row>
    <row r="1070" spans="1:15" x14ac:dyDescent="0.2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</row>
    <row r="1071" spans="1:15" x14ac:dyDescent="0.2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</row>
    <row r="1072" spans="1:15" x14ac:dyDescent="0.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</row>
    <row r="1073" spans="1:15" x14ac:dyDescent="0.2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</row>
    <row r="1074" spans="1:15" x14ac:dyDescent="0.2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</row>
    <row r="1075" spans="1:15" x14ac:dyDescent="0.2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</row>
    <row r="1076" spans="1:15" x14ac:dyDescent="0.2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</row>
    <row r="1077" spans="1:15" x14ac:dyDescent="0.2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</row>
    <row r="1078" spans="1:15" x14ac:dyDescent="0.2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</row>
    <row r="1079" spans="1:15" x14ac:dyDescent="0.2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</row>
    <row r="1080" spans="1:15" x14ac:dyDescent="0.2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</row>
    <row r="1081" spans="1:15" x14ac:dyDescent="0.2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</row>
    <row r="1082" spans="1:15" x14ac:dyDescent="0.2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</row>
    <row r="1083" spans="1:15" x14ac:dyDescent="0.2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</row>
    <row r="1084" spans="1:15" x14ac:dyDescent="0.2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</row>
    <row r="1085" spans="1:15" x14ac:dyDescent="0.2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</row>
    <row r="1086" spans="1:15" x14ac:dyDescent="0.2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</row>
    <row r="1087" spans="1:15" x14ac:dyDescent="0.2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</row>
    <row r="1088" spans="1:15" x14ac:dyDescent="0.2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</row>
    <row r="1089" spans="1:15" x14ac:dyDescent="0.2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</row>
    <row r="1090" spans="1:15" x14ac:dyDescent="0.2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</row>
    <row r="1091" spans="1:15" x14ac:dyDescent="0.2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</row>
    <row r="1092" spans="1:15" x14ac:dyDescent="0.2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</row>
    <row r="1093" spans="1:15" x14ac:dyDescent="0.2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</row>
    <row r="1094" spans="1:15" x14ac:dyDescent="0.2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</row>
    <row r="1095" spans="1:15" x14ac:dyDescent="0.2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</row>
    <row r="1096" spans="1:15" x14ac:dyDescent="0.2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</row>
    <row r="1097" spans="1:15" x14ac:dyDescent="0.2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</row>
    <row r="1098" spans="1:15" x14ac:dyDescent="0.2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</row>
    <row r="1099" spans="1:15" x14ac:dyDescent="0.2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</row>
    <row r="1100" spans="1:15" x14ac:dyDescent="0.2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</row>
    <row r="1101" spans="1:15" x14ac:dyDescent="0.2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</row>
    <row r="1102" spans="1:15" x14ac:dyDescent="0.2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</row>
    <row r="1103" spans="1:15" x14ac:dyDescent="0.2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</row>
    <row r="1104" spans="1:15" x14ac:dyDescent="0.2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</row>
    <row r="1105" spans="1:15" x14ac:dyDescent="0.2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</row>
    <row r="1106" spans="1:15" x14ac:dyDescent="0.2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</row>
    <row r="1107" spans="1:15" x14ac:dyDescent="0.2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</row>
    <row r="1108" spans="1:15" x14ac:dyDescent="0.2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</row>
    <row r="1109" spans="1:15" x14ac:dyDescent="0.2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</row>
    <row r="1110" spans="1:15" x14ac:dyDescent="0.2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</row>
    <row r="1111" spans="1:15" x14ac:dyDescent="0.2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</row>
    <row r="1112" spans="1:15" x14ac:dyDescent="0.2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</row>
    <row r="1113" spans="1:15" x14ac:dyDescent="0.2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</row>
    <row r="1114" spans="1:15" x14ac:dyDescent="0.2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</row>
    <row r="1115" spans="1:15" x14ac:dyDescent="0.2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</row>
    <row r="1116" spans="1:15" x14ac:dyDescent="0.2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</row>
    <row r="1117" spans="1:15" x14ac:dyDescent="0.2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</row>
    <row r="1118" spans="1:15" x14ac:dyDescent="0.2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</row>
    <row r="1119" spans="1:15" x14ac:dyDescent="0.2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</row>
    <row r="1120" spans="1:15" x14ac:dyDescent="0.2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</row>
    <row r="1121" spans="1:15" x14ac:dyDescent="0.2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</row>
    <row r="1122" spans="1:15" x14ac:dyDescent="0.2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</row>
    <row r="1123" spans="1:15" x14ac:dyDescent="0.2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</row>
    <row r="1124" spans="1:15" x14ac:dyDescent="0.2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</row>
    <row r="1125" spans="1:15" x14ac:dyDescent="0.2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</row>
    <row r="1126" spans="1:15" x14ac:dyDescent="0.2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</row>
    <row r="1127" spans="1:15" x14ac:dyDescent="0.2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</row>
    <row r="1128" spans="1:15" x14ac:dyDescent="0.2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</row>
    <row r="1129" spans="1:15" x14ac:dyDescent="0.2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</row>
    <row r="1130" spans="1:15" x14ac:dyDescent="0.2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</row>
    <row r="1131" spans="1:15" x14ac:dyDescent="0.2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</row>
    <row r="1132" spans="1:15" x14ac:dyDescent="0.2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</row>
    <row r="1133" spans="1:15" x14ac:dyDescent="0.2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</row>
    <row r="1134" spans="1:15" x14ac:dyDescent="0.2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</row>
    <row r="1135" spans="1:15" x14ac:dyDescent="0.2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</row>
    <row r="1136" spans="1:15" x14ac:dyDescent="0.2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</row>
    <row r="1137" spans="1:15" x14ac:dyDescent="0.2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</row>
    <row r="1138" spans="1:15" x14ac:dyDescent="0.2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</row>
    <row r="1139" spans="1:15" x14ac:dyDescent="0.2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</row>
    <row r="1140" spans="1:15" x14ac:dyDescent="0.2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</row>
    <row r="1141" spans="1:15" x14ac:dyDescent="0.2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</row>
    <row r="1142" spans="1:15" x14ac:dyDescent="0.2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</row>
    <row r="1143" spans="1:15" x14ac:dyDescent="0.2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</row>
    <row r="1144" spans="1:15" x14ac:dyDescent="0.2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</row>
    <row r="1145" spans="1:15" x14ac:dyDescent="0.2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</row>
    <row r="1146" spans="1:15" x14ac:dyDescent="0.2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</row>
    <row r="1147" spans="1:15" x14ac:dyDescent="0.2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</row>
    <row r="1148" spans="1:15" x14ac:dyDescent="0.2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</row>
    <row r="1149" spans="1:15" x14ac:dyDescent="0.2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</row>
    <row r="1150" spans="1:15" x14ac:dyDescent="0.2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</row>
    <row r="1151" spans="1:15" x14ac:dyDescent="0.2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</row>
    <row r="1152" spans="1:15" x14ac:dyDescent="0.2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</row>
    <row r="1153" spans="1:15" x14ac:dyDescent="0.2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</row>
    <row r="1154" spans="1:15" x14ac:dyDescent="0.2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</row>
    <row r="1155" spans="1:15" x14ac:dyDescent="0.2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</row>
    <row r="1156" spans="1:15" x14ac:dyDescent="0.2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</row>
    <row r="1157" spans="1:15" x14ac:dyDescent="0.2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</row>
    <row r="1158" spans="1:15" x14ac:dyDescent="0.2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</row>
    <row r="1159" spans="1:15" x14ac:dyDescent="0.2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</row>
    <row r="1160" spans="1:15" x14ac:dyDescent="0.2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</row>
    <row r="1161" spans="1:15" x14ac:dyDescent="0.2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</row>
    <row r="1162" spans="1:15" x14ac:dyDescent="0.2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</row>
    <row r="1163" spans="1:15" x14ac:dyDescent="0.2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</row>
    <row r="1164" spans="1:15" x14ac:dyDescent="0.2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</row>
    <row r="1165" spans="1:15" x14ac:dyDescent="0.2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</row>
    <row r="1166" spans="1:15" x14ac:dyDescent="0.2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</row>
    <row r="1167" spans="1:15" x14ac:dyDescent="0.2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</row>
    <row r="1168" spans="1:15" x14ac:dyDescent="0.2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</row>
    <row r="1169" spans="1:15" x14ac:dyDescent="0.2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</row>
    <row r="1170" spans="1:15" x14ac:dyDescent="0.2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</row>
    <row r="1171" spans="1:15" x14ac:dyDescent="0.2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</row>
    <row r="1172" spans="1:15" x14ac:dyDescent="0.2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</row>
    <row r="1173" spans="1:15" x14ac:dyDescent="0.2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</row>
    <row r="1174" spans="1:15" x14ac:dyDescent="0.2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</row>
    <row r="1175" spans="1:15" x14ac:dyDescent="0.2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</row>
    <row r="1176" spans="1:15" x14ac:dyDescent="0.2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</row>
    <row r="1177" spans="1:15" x14ac:dyDescent="0.2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</row>
    <row r="1178" spans="1:15" x14ac:dyDescent="0.2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</row>
    <row r="1179" spans="1:15" x14ac:dyDescent="0.2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</row>
    <row r="1180" spans="1:15" x14ac:dyDescent="0.2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</row>
    <row r="1181" spans="1:15" x14ac:dyDescent="0.2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</row>
    <row r="1182" spans="1:15" x14ac:dyDescent="0.2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</row>
    <row r="1183" spans="1:15" x14ac:dyDescent="0.2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</row>
    <row r="1184" spans="1:15" x14ac:dyDescent="0.2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</row>
    <row r="1185" spans="1:15" x14ac:dyDescent="0.2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</row>
    <row r="1186" spans="1:15" x14ac:dyDescent="0.2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</row>
    <row r="1187" spans="1:15" x14ac:dyDescent="0.2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</row>
    <row r="1188" spans="1:15" x14ac:dyDescent="0.2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</row>
    <row r="1189" spans="1:15" x14ac:dyDescent="0.2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</row>
    <row r="1190" spans="1:15" x14ac:dyDescent="0.2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</row>
    <row r="1191" spans="1:15" x14ac:dyDescent="0.2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</row>
    <row r="1192" spans="1:15" x14ac:dyDescent="0.2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</row>
    <row r="1193" spans="1:15" x14ac:dyDescent="0.2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</row>
    <row r="1194" spans="1:15" x14ac:dyDescent="0.2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</row>
    <row r="1195" spans="1:15" x14ac:dyDescent="0.2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</row>
    <row r="1196" spans="1:15" x14ac:dyDescent="0.2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</row>
    <row r="1197" spans="1:15" x14ac:dyDescent="0.2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</row>
    <row r="1198" spans="1:15" x14ac:dyDescent="0.2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</row>
    <row r="1199" spans="1:15" x14ac:dyDescent="0.2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</row>
    <row r="1200" spans="1:15" x14ac:dyDescent="0.2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</row>
    <row r="1201" spans="1:15" x14ac:dyDescent="0.2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</row>
    <row r="1202" spans="1:15" x14ac:dyDescent="0.2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</row>
    <row r="1203" spans="1:15" x14ac:dyDescent="0.2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</row>
    <row r="1204" spans="1:15" x14ac:dyDescent="0.2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</row>
    <row r="1205" spans="1:15" x14ac:dyDescent="0.2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</row>
    <row r="1206" spans="1:15" x14ac:dyDescent="0.2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</row>
    <row r="1207" spans="1:15" x14ac:dyDescent="0.2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</row>
    <row r="1208" spans="1:15" x14ac:dyDescent="0.2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</row>
    <row r="1209" spans="1:15" x14ac:dyDescent="0.2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</row>
    <row r="1210" spans="1:15" x14ac:dyDescent="0.2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</row>
    <row r="1211" spans="1:15" x14ac:dyDescent="0.2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</row>
    <row r="1212" spans="1:15" x14ac:dyDescent="0.2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</row>
    <row r="1213" spans="1:15" x14ac:dyDescent="0.2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</row>
    <row r="1214" spans="1:15" x14ac:dyDescent="0.2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</row>
    <row r="1215" spans="1:15" x14ac:dyDescent="0.2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</row>
    <row r="1216" spans="1:15" x14ac:dyDescent="0.2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</row>
    <row r="1217" spans="1:15" x14ac:dyDescent="0.2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</row>
    <row r="1218" spans="1:15" x14ac:dyDescent="0.2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</row>
    <row r="1219" spans="1:15" x14ac:dyDescent="0.2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</row>
    <row r="1220" spans="1:15" x14ac:dyDescent="0.2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</row>
    <row r="1221" spans="1:15" x14ac:dyDescent="0.2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</row>
    <row r="1222" spans="1:15" x14ac:dyDescent="0.2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</row>
    <row r="1223" spans="1:15" x14ac:dyDescent="0.2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</row>
    <row r="1224" spans="1:15" x14ac:dyDescent="0.2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</row>
    <row r="1225" spans="1:15" x14ac:dyDescent="0.2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</row>
    <row r="1226" spans="1:15" x14ac:dyDescent="0.2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</row>
    <row r="1227" spans="1:15" x14ac:dyDescent="0.2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</row>
    <row r="1228" spans="1:15" x14ac:dyDescent="0.2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</row>
    <row r="1229" spans="1:15" x14ac:dyDescent="0.2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</row>
    <row r="1230" spans="1:15" x14ac:dyDescent="0.2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</row>
    <row r="1231" spans="1:15" x14ac:dyDescent="0.2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</row>
    <row r="1232" spans="1:15" x14ac:dyDescent="0.2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</row>
    <row r="1233" spans="1:15" x14ac:dyDescent="0.2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</row>
    <row r="1234" spans="1:15" x14ac:dyDescent="0.2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</row>
    <row r="1235" spans="1:15" x14ac:dyDescent="0.2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</row>
    <row r="1236" spans="1:15" x14ac:dyDescent="0.2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</row>
    <row r="1237" spans="1:15" x14ac:dyDescent="0.2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</row>
    <row r="1238" spans="1:15" x14ac:dyDescent="0.2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</row>
    <row r="1239" spans="1:15" x14ac:dyDescent="0.2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</row>
    <row r="1240" spans="1:15" x14ac:dyDescent="0.2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</row>
    <row r="1241" spans="1:15" x14ac:dyDescent="0.2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</row>
    <row r="1242" spans="1:15" x14ac:dyDescent="0.2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</row>
    <row r="1243" spans="1:15" x14ac:dyDescent="0.2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</row>
    <row r="1244" spans="1:15" x14ac:dyDescent="0.2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</row>
    <row r="1245" spans="1:15" x14ac:dyDescent="0.2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</row>
    <row r="1246" spans="1:15" x14ac:dyDescent="0.2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</row>
    <row r="1247" spans="1:15" x14ac:dyDescent="0.2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</row>
    <row r="1248" spans="1:15" x14ac:dyDescent="0.2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</row>
    <row r="1249" spans="1:15" x14ac:dyDescent="0.2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</row>
    <row r="1250" spans="1:15" x14ac:dyDescent="0.2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</row>
    <row r="1251" spans="1:15" x14ac:dyDescent="0.2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</row>
    <row r="1252" spans="1:15" x14ac:dyDescent="0.2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</row>
    <row r="1253" spans="1:15" x14ac:dyDescent="0.2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</row>
    <row r="1254" spans="1:15" x14ac:dyDescent="0.2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</row>
    <row r="1255" spans="1:15" x14ac:dyDescent="0.2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</row>
    <row r="1256" spans="1:15" x14ac:dyDescent="0.2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</row>
    <row r="1257" spans="1:15" x14ac:dyDescent="0.2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</row>
    <row r="1258" spans="1:15" x14ac:dyDescent="0.2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</row>
    <row r="1259" spans="1:15" x14ac:dyDescent="0.2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</row>
    <row r="1260" spans="1:15" x14ac:dyDescent="0.2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</row>
    <row r="1261" spans="1:15" x14ac:dyDescent="0.2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</row>
    <row r="1262" spans="1:15" x14ac:dyDescent="0.2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</row>
    <row r="1263" spans="1:15" x14ac:dyDescent="0.2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</row>
    <row r="1264" spans="1:15" x14ac:dyDescent="0.2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</row>
    <row r="1265" spans="1:15" x14ac:dyDescent="0.2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</row>
    <row r="1266" spans="1:15" x14ac:dyDescent="0.2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</row>
    <row r="1267" spans="1:15" x14ac:dyDescent="0.2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</row>
    <row r="1268" spans="1:15" x14ac:dyDescent="0.2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</row>
    <row r="1269" spans="1:15" x14ac:dyDescent="0.2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</row>
    <row r="1270" spans="1:15" x14ac:dyDescent="0.2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</row>
    <row r="1271" spans="1:15" x14ac:dyDescent="0.2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</row>
    <row r="1272" spans="1:15" x14ac:dyDescent="0.2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</row>
    <row r="1273" spans="1:15" x14ac:dyDescent="0.2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</row>
    <row r="1274" spans="1:15" x14ac:dyDescent="0.2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</row>
    <row r="1275" spans="1:15" x14ac:dyDescent="0.2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</row>
    <row r="1276" spans="1:15" x14ac:dyDescent="0.2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</row>
    <row r="1277" spans="1:15" x14ac:dyDescent="0.2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</row>
    <row r="1278" spans="1:15" x14ac:dyDescent="0.2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</row>
    <row r="1279" spans="1:15" x14ac:dyDescent="0.2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</row>
    <row r="1280" spans="1:15" x14ac:dyDescent="0.2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</row>
    <row r="1281" spans="1:15" x14ac:dyDescent="0.2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</row>
    <row r="1282" spans="1:15" x14ac:dyDescent="0.2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</row>
    <row r="1283" spans="1:15" x14ac:dyDescent="0.2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</row>
    <row r="1284" spans="1:15" x14ac:dyDescent="0.2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</row>
    <row r="1285" spans="1:15" x14ac:dyDescent="0.2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</row>
    <row r="1286" spans="1:15" x14ac:dyDescent="0.2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</row>
    <row r="1287" spans="1:15" x14ac:dyDescent="0.2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</row>
    <row r="1288" spans="1:15" x14ac:dyDescent="0.2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</row>
    <row r="1289" spans="1:15" x14ac:dyDescent="0.2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</row>
    <row r="1290" spans="1:15" x14ac:dyDescent="0.2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</row>
    <row r="1291" spans="1:15" x14ac:dyDescent="0.2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</row>
    <row r="1292" spans="1:15" x14ac:dyDescent="0.2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</row>
    <row r="1293" spans="1:15" x14ac:dyDescent="0.2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</row>
    <row r="1294" spans="1:15" x14ac:dyDescent="0.2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</row>
    <row r="1295" spans="1:15" x14ac:dyDescent="0.2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</row>
    <row r="1296" spans="1:15" x14ac:dyDescent="0.2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</row>
    <row r="1297" spans="1:15" x14ac:dyDescent="0.2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</row>
    <row r="1298" spans="1:15" x14ac:dyDescent="0.2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</row>
    <row r="1299" spans="1:15" x14ac:dyDescent="0.2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</row>
    <row r="1300" spans="1:15" x14ac:dyDescent="0.2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</row>
    <row r="1301" spans="1:15" x14ac:dyDescent="0.2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</row>
    <row r="1302" spans="1:15" x14ac:dyDescent="0.2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</row>
    <row r="1303" spans="1:15" x14ac:dyDescent="0.2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</row>
    <row r="1304" spans="1:15" x14ac:dyDescent="0.2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</row>
    <row r="1305" spans="1:15" x14ac:dyDescent="0.2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</row>
    <row r="1306" spans="1:15" x14ac:dyDescent="0.2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</row>
    <row r="1307" spans="1:15" x14ac:dyDescent="0.2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</row>
    <row r="1308" spans="1:15" x14ac:dyDescent="0.2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</row>
    <row r="1309" spans="1:15" x14ac:dyDescent="0.2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</row>
    <row r="1310" spans="1:15" x14ac:dyDescent="0.2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</row>
    <row r="1311" spans="1:15" x14ac:dyDescent="0.2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</row>
    <row r="1312" spans="1:15" x14ac:dyDescent="0.2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</row>
    <row r="1313" spans="1:15" x14ac:dyDescent="0.2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</row>
    <row r="1314" spans="1:15" x14ac:dyDescent="0.2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</row>
    <row r="1315" spans="1:15" x14ac:dyDescent="0.2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</row>
    <row r="1316" spans="1:15" x14ac:dyDescent="0.2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</row>
    <row r="1317" spans="1:15" x14ac:dyDescent="0.2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</row>
    <row r="1318" spans="1:15" x14ac:dyDescent="0.2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</row>
    <row r="1319" spans="1:15" x14ac:dyDescent="0.2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</row>
    <row r="1320" spans="1:15" x14ac:dyDescent="0.2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</row>
    <row r="1321" spans="1:15" x14ac:dyDescent="0.2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</row>
    <row r="1322" spans="1:15" x14ac:dyDescent="0.2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</row>
    <row r="1323" spans="1:15" x14ac:dyDescent="0.2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</row>
    <row r="1324" spans="1:15" x14ac:dyDescent="0.2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</row>
    <row r="1325" spans="1:15" x14ac:dyDescent="0.2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</row>
    <row r="1326" spans="1:15" x14ac:dyDescent="0.2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</row>
    <row r="1327" spans="1:15" x14ac:dyDescent="0.2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</row>
    <row r="1328" spans="1:15" x14ac:dyDescent="0.2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</row>
    <row r="1329" spans="1:15" x14ac:dyDescent="0.2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</row>
    <row r="1330" spans="1:15" x14ac:dyDescent="0.2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</row>
    <row r="1331" spans="1:15" x14ac:dyDescent="0.2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</row>
    <row r="1332" spans="1:15" x14ac:dyDescent="0.2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</row>
    <row r="1333" spans="1:15" x14ac:dyDescent="0.2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</row>
    <row r="1334" spans="1:15" x14ac:dyDescent="0.2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</row>
    <row r="1335" spans="1:15" x14ac:dyDescent="0.2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</row>
    <row r="1336" spans="1:15" x14ac:dyDescent="0.2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</row>
    <row r="1337" spans="1:15" x14ac:dyDescent="0.2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</row>
    <row r="1338" spans="1:15" x14ac:dyDescent="0.2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</row>
    <row r="1339" spans="1:15" x14ac:dyDescent="0.2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</row>
    <row r="1340" spans="1:15" x14ac:dyDescent="0.2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</row>
    <row r="1341" spans="1:15" x14ac:dyDescent="0.2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</row>
    <row r="1342" spans="1:15" x14ac:dyDescent="0.2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</row>
    <row r="1343" spans="1:15" x14ac:dyDescent="0.2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</row>
    <row r="1344" spans="1:15" x14ac:dyDescent="0.2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</row>
    <row r="1345" spans="1:15" x14ac:dyDescent="0.2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</row>
    <row r="1346" spans="1:15" x14ac:dyDescent="0.2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</row>
    <row r="1347" spans="1:15" x14ac:dyDescent="0.2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</row>
    <row r="1348" spans="1:15" x14ac:dyDescent="0.2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</row>
    <row r="1349" spans="1:15" x14ac:dyDescent="0.2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</row>
    <row r="1350" spans="1:15" x14ac:dyDescent="0.2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</row>
    <row r="1351" spans="1:15" x14ac:dyDescent="0.2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</row>
    <row r="1352" spans="1:15" x14ac:dyDescent="0.2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</row>
    <row r="1353" spans="1:15" x14ac:dyDescent="0.2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</row>
    <row r="1354" spans="1:15" x14ac:dyDescent="0.2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</row>
    <row r="1355" spans="1:15" x14ac:dyDescent="0.2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</row>
    <row r="1356" spans="1:15" x14ac:dyDescent="0.2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</row>
    <row r="1357" spans="1:15" x14ac:dyDescent="0.2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</row>
    <row r="1358" spans="1:15" x14ac:dyDescent="0.2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</row>
    <row r="1359" spans="1:15" x14ac:dyDescent="0.2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</row>
    <row r="1360" spans="1:15" x14ac:dyDescent="0.2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</row>
    <row r="1361" spans="1:15" x14ac:dyDescent="0.2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</row>
    <row r="1362" spans="1:15" x14ac:dyDescent="0.2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</row>
    <row r="1363" spans="1:15" x14ac:dyDescent="0.2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</row>
    <row r="1364" spans="1:15" x14ac:dyDescent="0.2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</row>
    <row r="1365" spans="1:15" x14ac:dyDescent="0.2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</row>
    <row r="1366" spans="1:15" x14ac:dyDescent="0.2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</row>
    <row r="1367" spans="1:15" x14ac:dyDescent="0.2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</row>
    <row r="1368" spans="1:15" x14ac:dyDescent="0.2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</row>
    <row r="1369" spans="1:15" x14ac:dyDescent="0.2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</row>
    <row r="1370" spans="1:15" x14ac:dyDescent="0.2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</row>
    <row r="1371" spans="1:15" x14ac:dyDescent="0.2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</row>
    <row r="1372" spans="1:15" x14ac:dyDescent="0.2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</row>
    <row r="1373" spans="1:15" x14ac:dyDescent="0.2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</row>
    <row r="1374" spans="1:15" x14ac:dyDescent="0.2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</row>
    <row r="1375" spans="1:15" x14ac:dyDescent="0.2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</row>
    <row r="1376" spans="1:15" x14ac:dyDescent="0.2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</row>
    <row r="1377" spans="1:15" x14ac:dyDescent="0.2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</row>
    <row r="1378" spans="1:15" x14ac:dyDescent="0.2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</row>
    <row r="1379" spans="1:15" x14ac:dyDescent="0.2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</row>
    <row r="1380" spans="1:15" x14ac:dyDescent="0.2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</row>
    <row r="1381" spans="1:15" x14ac:dyDescent="0.2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</row>
    <row r="1382" spans="1:15" x14ac:dyDescent="0.2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</row>
    <row r="1383" spans="1:15" x14ac:dyDescent="0.2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</row>
    <row r="1384" spans="1:15" x14ac:dyDescent="0.2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</row>
    <row r="1385" spans="1:15" x14ac:dyDescent="0.2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</row>
    <row r="1386" spans="1:15" x14ac:dyDescent="0.2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</row>
    <row r="1387" spans="1:15" x14ac:dyDescent="0.2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</row>
    <row r="1388" spans="1:15" x14ac:dyDescent="0.2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</row>
    <row r="1389" spans="1:15" x14ac:dyDescent="0.2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</row>
    <row r="1390" spans="1:15" x14ac:dyDescent="0.2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</row>
    <row r="1391" spans="1:15" x14ac:dyDescent="0.2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</row>
    <row r="1392" spans="1:15" x14ac:dyDescent="0.2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</row>
    <row r="1393" spans="1:15" x14ac:dyDescent="0.2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</row>
    <row r="1394" spans="1:15" x14ac:dyDescent="0.2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</row>
    <row r="1395" spans="1:15" x14ac:dyDescent="0.2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</row>
    <row r="1396" spans="1:15" x14ac:dyDescent="0.2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</row>
    <row r="1397" spans="1:15" x14ac:dyDescent="0.2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</row>
    <row r="1398" spans="1:15" x14ac:dyDescent="0.2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</row>
    <row r="1399" spans="1:15" x14ac:dyDescent="0.2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</row>
    <row r="1400" spans="1:15" x14ac:dyDescent="0.2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</row>
    <row r="1401" spans="1:15" x14ac:dyDescent="0.2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</row>
    <row r="1402" spans="1:15" x14ac:dyDescent="0.2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</row>
    <row r="1403" spans="1:15" x14ac:dyDescent="0.2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</row>
    <row r="1404" spans="1:15" x14ac:dyDescent="0.2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</row>
    <row r="1405" spans="1:15" x14ac:dyDescent="0.2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</row>
    <row r="1406" spans="1:15" x14ac:dyDescent="0.2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</row>
    <row r="1407" spans="1:15" x14ac:dyDescent="0.2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</row>
    <row r="1408" spans="1:15" x14ac:dyDescent="0.2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</row>
    <row r="1409" spans="1:15" x14ac:dyDescent="0.2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</row>
    <row r="1410" spans="1:15" x14ac:dyDescent="0.2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</row>
    <row r="1411" spans="1:15" x14ac:dyDescent="0.2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</row>
    <row r="1412" spans="1:15" x14ac:dyDescent="0.2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</row>
    <row r="1413" spans="1:15" x14ac:dyDescent="0.2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</row>
    <row r="1414" spans="1:15" x14ac:dyDescent="0.2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</row>
    <row r="1415" spans="1:15" x14ac:dyDescent="0.2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</row>
    <row r="1416" spans="1:15" x14ac:dyDescent="0.2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</row>
    <row r="1417" spans="1:15" x14ac:dyDescent="0.2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</row>
    <row r="1418" spans="1:15" x14ac:dyDescent="0.2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</row>
    <row r="1419" spans="1:15" x14ac:dyDescent="0.2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</row>
    <row r="1420" spans="1:15" x14ac:dyDescent="0.2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</row>
    <row r="1421" spans="1:15" x14ac:dyDescent="0.2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</row>
    <row r="1422" spans="1:15" x14ac:dyDescent="0.2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</row>
    <row r="1423" spans="1:15" x14ac:dyDescent="0.2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</row>
    <row r="1424" spans="1:15" x14ac:dyDescent="0.2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</row>
    <row r="1425" spans="1:15" x14ac:dyDescent="0.2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</row>
    <row r="1426" spans="1:15" x14ac:dyDescent="0.2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</row>
    <row r="1427" spans="1:15" x14ac:dyDescent="0.2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</row>
    <row r="1428" spans="1:15" x14ac:dyDescent="0.2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</row>
    <row r="1429" spans="1:15" x14ac:dyDescent="0.2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</row>
    <row r="1430" spans="1:15" x14ac:dyDescent="0.2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</row>
    <row r="1431" spans="1:15" x14ac:dyDescent="0.2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</row>
    <row r="1432" spans="1:15" x14ac:dyDescent="0.2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</row>
    <row r="1433" spans="1:15" x14ac:dyDescent="0.2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</row>
    <row r="1434" spans="1:15" x14ac:dyDescent="0.2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</row>
    <row r="1435" spans="1:15" x14ac:dyDescent="0.2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</row>
    <row r="1436" spans="1:15" x14ac:dyDescent="0.2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</row>
    <row r="1437" spans="1:15" x14ac:dyDescent="0.2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</row>
    <row r="1438" spans="1:15" x14ac:dyDescent="0.2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</row>
    <row r="1439" spans="1:15" x14ac:dyDescent="0.2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</row>
    <row r="1440" spans="1:15" x14ac:dyDescent="0.2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</row>
    <row r="1441" spans="1:15" x14ac:dyDescent="0.2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</row>
    <row r="1442" spans="1:15" x14ac:dyDescent="0.2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</row>
    <row r="1443" spans="1:15" x14ac:dyDescent="0.2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</row>
    <row r="1444" spans="1:15" x14ac:dyDescent="0.2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</row>
    <row r="1445" spans="1:15" x14ac:dyDescent="0.2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</row>
    <row r="1446" spans="1:15" x14ac:dyDescent="0.2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</row>
    <row r="1447" spans="1:15" x14ac:dyDescent="0.2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</row>
    <row r="1448" spans="1:15" x14ac:dyDescent="0.2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</row>
    <row r="1449" spans="1:15" x14ac:dyDescent="0.2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</row>
    <row r="1450" spans="1:15" x14ac:dyDescent="0.2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</row>
    <row r="1451" spans="1:15" x14ac:dyDescent="0.2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</row>
    <row r="1452" spans="1:15" x14ac:dyDescent="0.2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</row>
    <row r="1453" spans="1:15" x14ac:dyDescent="0.2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</row>
    <row r="1454" spans="1:15" x14ac:dyDescent="0.2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</row>
    <row r="1455" spans="1:15" x14ac:dyDescent="0.2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</row>
    <row r="1456" spans="1:15" x14ac:dyDescent="0.2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</row>
    <row r="1457" spans="1:15" x14ac:dyDescent="0.2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</row>
    <row r="1458" spans="1:15" x14ac:dyDescent="0.2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</row>
    <row r="1459" spans="1:15" x14ac:dyDescent="0.2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</row>
    <row r="1460" spans="1:15" x14ac:dyDescent="0.2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</row>
    <row r="1461" spans="1:15" x14ac:dyDescent="0.2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</row>
    <row r="1462" spans="1:15" x14ac:dyDescent="0.2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</row>
    <row r="1463" spans="1:15" x14ac:dyDescent="0.2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</row>
    <row r="1464" spans="1:15" x14ac:dyDescent="0.2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</row>
    <row r="1465" spans="1:15" x14ac:dyDescent="0.2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</row>
    <row r="1466" spans="1:15" x14ac:dyDescent="0.2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</row>
    <row r="1467" spans="1:15" x14ac:dyDescent="0.2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</row>
    <row r="1468" spans="1:15" x14ac:dyDescent="0.2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</row>
    <row r="1469" spans="1:15" x14ac:dyDescent="0.2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</row>
    <row r="1470" spans="1:15" x14ac:dyDescent="0.2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</row>
    <row r="1471" spans="1:15" x14ac:dyDescent="0.2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</row>
    <row r="1472" spans="1:15" x14ac:dyDescent="0.2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</row>
    <row r="1473" spans="1:15" x14ac:dyDescent="0.2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</row>
    <row r="1474" spans="1:15" x14ac:dyDescent="0.2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</row>
    <row r="1475" spans="1:15" x14ac:dyDescent="0.2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</row>
    <row r="1476" spans="1:15" x14ac:dyDescent="0.2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</row>
    <row r="1477" spans="1:15" x14ac:dyDescent="0.2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</row>
    <row r="1478" spans="1:15" x14ac:dyDescent="0.2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</row>
    <row r="1479" spans="1:15" x14ac:dyDescent="0.2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</row>
    <row r="1480" spans="1:15" x14ac:dyDescent="0.2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</row>
    <row r="1481" spans="1:15" x14ac:dyDescent="0.2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</row>
    <row r="1482" spans="1:15" x14ac:dyDescent="0.2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</row>
    <row r="1483" spans="1:15" x14ac:dyDescent="0.2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</row>
    <row r="1484" spans="1:15" x14ac:dyDescent="0.2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</row>
    <row r="1485" spans="1:15" x14ac:dyDescent="0.2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</row>
    <row r="1486" spans="1:15" x14ac:dyDescent="0.2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</row>
    <row r="1487" spans="1:15" x14ac:dyDescent="0.2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</row>
    <row r="1488" spans="1:15" x14ac:dyDescent="0.2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</row>
    <row r="1489" spans="1:15" x14ac:dyDescent="0.2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</row>
    <row r="1490" spans="1:15" x14ac:dyDescent="0.2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</row>
    <row r="1491" spans="1:15" x14ac:dyDescent="0.2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</row>
    <row r="1492" spans="1:15" x14ac:dyDescent="0.2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</row>
    <row r="1493" spans="1:15" x14ac:dyDescent="0.2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</row>
    <row r="1494" spans="1:15" x14ac:dyDescent="0.2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</row>
    <row r="1495" spans="1:15" x14ac:dyDescent="0.2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</row>
    <row r="1496" spans="1:15" x14ac:dyDescent="0.2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</row>
    <row r="1497" spans="1:15" x14ac:dyDescent="0.2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</row>
    <row r="1498" spans="1:15" x14ac:dyDescent="0.2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</row>
    <row r="1499" spans="1:15" x14ac:dyDescent="0.2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</row>
    <row r="1500" spans="1:15" x14ac:dyDescent="0.2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</row>
    <row r="1501" spans="1:15" x14ac:dyDescent="0.2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</row>
    <row r="1502" spans="1:15" x14ac:dyDescent="0.2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</row>
    <row r="1503" spans="1:15" x14ac:dyDescent="0.2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</row>
    <row r="1504" spans="1:15" x14ac:dyDescent="0.2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</row>
    <row r="1505" spans="1:15" x14ac:dyDescent="0.2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</row>
    <row r="1506" spans="1:15" x14ac:dyDescent="0.2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</row>
    <row r="1507" spans="1:15" x14ac:dyDescent="0.2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</row>
    <row r="1508" spans="1:15" x14ac:dyDescent="0.2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</row>
    <row r="1509" spans="1:15" x14ac:dyDescent="0.2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</row>
    <row r="1510" spans="1:15" x14ac:dyDescent="0.2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</row>
    <row r="1511" spans="1:15" x14ac:dyDescent="0.2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</row>
    <row r="1512" spans="1:15" x14ac:dyDescent="0.2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</row>
    <row r="1513" spans="1:15" x14ac:dyDescent="0.2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</row>
    <row r="1514" spans="1:15" x14ac:dyDescent="0.2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</row>
    <row r="1515" spans="1:15" x14ac:dyDescent="0.2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</row>
    <row r="1516" spans="1:15" x14ac:dyDescent="0.2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</row>
    <row r="1517" spans="1:15" x14ac:dyDescent="0.2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</row>
    <row r="1518" spans="1:15" x14ac:dyDescent="0.2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</row>
    <row r="1519" spans="1:15" x14ac:dyDescent="0.2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</row>
    <row r="1520" spans="1:15" x14ac:dyDescent="0.2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</row>
    <row r="1521" spans="1:15" x14ac:dyDescent="0.2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</row>
    <row r="1522" spans="1:15" x14ac:dyDescent="0.2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</row>
    <row r="1523" spans="1:15" x14ac:dyDescent="0.2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</row>
    <row r="1524" spans="1:15" x14ac:dyDescent="0.2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</row>
    <row r="1525" spans="1:15" x14ac:dyDescent="0.2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</row>
    <row r="1526" spans="1:15" x14ac:dyDescent="0.2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</row>
    <row r="1527" spans="1:15" x14ac:dyDescent="0.2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</row>
    <row r="1528" spans="1:15" x14ac:dyDescent="0.2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</row>
    <row r="1529" spans="1:15" x14ac:dyDescent="0.2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</row>
    <row r="1530" spans="1:15" x14ac:dyDescent="0.2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</row>
    <row r="1531" spans="1:15" x14ac:dyDescent="0.2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</row>
    <row r="1532" spans="1:15" x14ac:dyDescent="0.2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</row>
    <row r="1533" spans="1:15" x14ac:dyDescent="0.2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</row>
    <row r="1534" spans="1:15" x14ac:dyDescent="0.2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</row>
    <row r="1535" spans="1:15" x14ac:dyDescent="0.2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</row>
    <row r="1536" spans="1:15" x14ac:dyDescent="0.2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</row>
    <row r="1537" spans="1:15" x14ac:dyDescent="0.2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</row>
    <row r="1538" spans="1:15" x14ac:dyDescent="0.2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</row>
    <row r="1539" spans="1:15" x14ac:dyDescent="0.2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</row>
    <row r="1540" spans="1:15" x14ac:dyDescent="0.2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</row>
    <row r="1541" spans="1:15" x14ac:dyDescent="0.2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</row>
    <row r="1542" spans="1:15" x14ac:dyDescent="0.2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</row>
    <row r="1543" spans="1:15" x14ac:dyDescent="0.2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</row>
    <row r="1544" spans="1:15" x14ac:dyDescent="0.2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</row>
    <row r="1545" spans="1:15" x14ac:dyDescent="0.2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</row>
    <row r="1546" spans="1:15" x14ac:dyDescent="0.2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</row>
    <row r="1547" spans="1:15" x14ac:dyDescent="0.2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</row>
    <row r="1548" spans="1:15" x14ac:dyDescent="0.2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</row>
    <row r="1549" spans="1:15" x14ac:dyDescent="0.2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</row>
    <row r="1550" spans="1:15" x14ac:dyDescent="0.2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</row>
    <row r="1551" spans="1:15" x14ac:dyDescent="0.2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</row>
    <row r="1552" spans="1:15" x14ac:dyDescent="0.2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</row>
    <row r="1553" spans="1:15" x14ac:dyDescent="0.2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</row>
    <row r="1554" spans="1:15" x14ac:dyDescent="0.2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</row>
    <row r="1555" spans="1:15" x14ac:dyDescent="0.2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</row>
    <row r="1556" spans="1:15" x14ac:dyDescent="0.2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</row>
    <row r="1557" spans="1:15" x14ac:dyDescent="0.2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</row>
    <row r="1558" spans="1:15" x14ac:dyDescent="0.2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</row>
    <row r="1559" spans="1:15" x14ac:dyDescent="0.2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</row>
    <row r="1560" spans="1:15" x14ac:dyDescent="0.2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</row>
    <row r="1561" spans="1:15" x14ac:dyDescent="0.2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</row>
    <row r="1562" spans="1:15" x14ac:dyDescent="0.2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</row>
    <row r="1563" spans="1:15" x14ac:dyDescent="0.2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</row>
    <row r="1564" spans="1:15" x14ac:dyDescent="0.2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</row>
    <row r="1565" spans="1:15" x14ac:dyDescent="0.2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</row>
    <row r="1566" spans="1:15" x14ac:dyDescent="0.2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</row>
    <row r="1567" spans="1:15" x14ac:dyDescent="0.2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</row>
    <row r="1568" spans="1:15" x14ac:dyDescent="0.2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</row>
    <row r="1569" spans="1:15" x14ac:dyDescent="0.2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</row>
    <row r="1570" spans="1:15" x14ac:dyDescent="0.2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</row>
    <row r="1571" spans="1:15" x14ac:dyDescent="0.2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</row>
    <row r="1572" spans="1:15" x14ac:dyDescent="0.2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</row>
    <row r="1573" spans="1:15" x14ac:dyDescent="0.2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</row>
    <row r="1574" spans="1:15" x14ac:dyDescent="0.2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</row>
    <row r="1575" spans="1:15" x14ac:dyDescent="0.2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</row>
    <row r="1576" spans="1:15" x14ac:dyDescent="0.2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</row>
    <row r="1577" spans="1:15" x14ac:dyDescent="0.2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</row>
    <row r="1578" spans="1:15" x14ac:dyDescent="0.2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</row>
    <row r="1579" spans="1:15" x14ac:dyDescent="0.2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</row>
    <row r="1580" spans="1:15" x14ac:dyDescent="0.2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</row>
    <row r="1581" spans="1:15" x14ac:dyDescent="0.2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</row>
    <row r="1582" spans="1:15" x14ac:dyDescent="0.2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</row>
    <row r="1583" spans="1:15" x14ac:dyDescent="0.2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</row>
    <row r="1584" spans="1:15" x14ac:dyDescent="0.2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</row>
    <row r="1585" spans="1:15" x14ac:dyDescent="0.2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</row>
    <row r="1586" spans="1:15" x14ac:dyDescent="0.2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</row>
    <row r="1587" spans="1:15" x14ac:dyDescent="0.2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</row>
    <row r="1588" spans="1:15" x14ac:dyDescent="0.2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</row>
    <row r="1589" spans="1:15" x14ac:dyDescent="0.2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</row>
    <row r="1590" spans="1:15" x14ac:dyDescent="0.2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</row>
    <row r="1591" spans="1:15" x14ac:dyDescent="0.2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</row>
    <row r="1592" spans="1:15" x14ac:dyDescent="0.2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</row>
    <row r="1593" spans="1:15" x14ac:dyDescent="0.2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</row>
    <row r="1594" spans="1:15" x14ac:dyDescent="0.2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</row>
    <row r="1595" spans="1:15" x14ac:dyDescent="0.2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</row>
    <row r="1596" spans="1:15" x14ac:dyDescent="0.2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</row>
    <row r="1597" spans="1:15" x14ac:dyDescent="0.2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</row>
    <row r="1598" spans="1:15" x14ac:dyDescent="0.2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</row>
    <row r="1599" spans="1:15" x14ac:dyDescent="0.2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</row>
    <row r="1600" spans="1:15" x14ac:dyDescent="0.2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</row>
    <row r="1601" spans="1:15" x14ac:dyDescent="0.2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</row>
    <row r="1602" spans="1:15" x14ac:dyDescent="0.2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</row>
    <row r="1603" spans="1:15" x14ac:dyDescent="0.2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</row>
    <row r="1604" spans="1:15" x14ac:dyDescent="0.2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</row>
    <row r="1605" spans="1:15" x14ac:dyDescent="0.2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</row>
    <row r="1606" spans="1:15" x14ac:dyDescent="0.2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</row>
    <row r="1607" spans="1:15" x14ac:dyDescent="0.2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</row>
    <row r="1608" spans="1:15" x14ac:dyDescent="0.2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</row>
    <row r="1609" spans="1:15" x14ac:dyDescent="0.2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</row>
    <row r="1610" spans="1:15" x14ac:dyDescent="0.2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</row>
    <row r="1611" spans="1:15" x14ac:dyDescent="0.2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</row>
    <row r="1612" spans="1:15" x14ac:dyDescent="0.2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</row>
    <row r="1613" spans="1:15" x14ac:dyDescent="0.2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</row>
    <row r="1614" spans="1:15" x14ac:dyDescent="0.2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</row>
    <row r="1615" spans="1:15" x14ac:dyDescent="0.2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</row>
    <row r="1616" spans="1:15" x14ac:dyDescent="0.2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</row>
    <row r="1617" spans="1:15" x14ac:dyDescent="0.2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</row>
    <row r="1618" spans="1:15" x14ac:dyDescent="0.2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</row>
    <row r="1619" spans="1:15" x14ac:dyDescent="0.2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</row>
    <row r="1620" spans="1:15" x14ac:dyDescent="0.2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</row>
    <row r="1621" spans="1:15" x14ac:dyDescent="0.2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</row>
    <row r="1622" spans="1:15" x14ac:dyDescent="0.2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</row>
    <row r="1623" spans="1:15" x14ac:dyDescent="0.2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</row>
    <row r="1624" spans="1:15" x14ac:dyDescent="0.2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</row>
    <row r="1625" spans="1:15" x14ac:dyDescent="0.2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</row>
    <row r="1626" spans="1:15" x14ac:dyDescent="0.2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</row>
    <row r="1627" spans="1:15" x14ac:dyDescent="0.2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</row>
    <row r="1628" spans="1:15" x14ac:dyDescent="0.2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</row>
    <row r="1629" spans="1:15" x14ac:dyDescent="0.2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</row>
    <row r="1630" spans="1:15" x14ac:dyDescent="0.2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</row>
    <row r="1631" spans="1:15" x14ac:dyDescent="0.2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</row>
    <row r="1632" spans="1:15" x14ac:dyDescent="0.2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</row>
    <row r="1633" spans="1:15" x14ac:dyDescent="0.2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</row>
    <row r="1634" spans="1:15" x14ac:dyDescent="0.2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</row>
    <row r="1635" spans="1:15" x14ac:dyDescent="0.2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</row>
    <row r="1636" spans="1:15" x14ac:dyDescent="0.2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</row>
    <row r="1637" spans="1:15" x14ac:dyDescent="0.2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</row>
    <row r="1638" spans="1:15" x14ac:dyDescent="0.2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</row>
    <row r="1639" spans="1:15" x14ac:dyDescent="0.2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</row>
    <row r="1640" spans="1:15" x14ac:dyDescent="0.2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</row>
    <row r="1641" spans="1:15" x14ac:dyDescent="0.2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</row>
    <row r="1642" spans="1:15" x14ac:dyDescent="0.2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</row>
    <row r="1643" spans="1:15" x14ac:dyDescent="0.2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</row>
    <row r="1644" spans="1:15" x14ac:dyDescent="0.2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</row>
    <row r="1645" spans="1:15" x14ac:dyDescent="0.2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</row>
    <row r="1646" spans="1:15" x14ac:dyDescent="0.2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</row>
    <row r="1647" spans="1:15" x14ac:dyDescent="0.2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</row>
    <row r="1648" spans="1:15" x14ac:dyDescent="0.2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</row>
    <row r="1649" spans="1:15" x14ac:dyDescent="0.2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</row>
    <row r="1650" spans="1:15" x14ac:dyDescent="0.2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</row>
    <row r="1651" spans="1:15" x14ac:dyDescent="0.2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</row>
    <row r="1652" spans="1:15" x14ac:dyDescent="0.2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</row>
    <row r="1653" spans="1:15" x14ac:dyDescent="0.2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</row>
    <row r="1654" spans="1:15" x14ac:dyDescent="0.2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</row>
    <row r="1655" spans="1:15" x14ac:dyDescent="0.2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</row>
    <row r="1656" spans="1:15" x14ac:dyDescent="0.2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</row>
    <row r="1657" spans="1:15" x14ac:dyDescent="0.2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</row>
    <row r="1658" spans="1:15" x14ac:dyDescent="0.2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</row>
    <row r="1659" spans="1:15" x14ac:dyDescent="0.2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</row>
    <row r="1660" spans="1:15" x14ac:dyDescent="0.2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</row>
    <row r="1661" spans="1:15" x14ac:dyDescent="0.2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</row>
    <row r="1662" spans="1:15" x14ac:dyDescent="0.2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</row>
    <row r="1663" spans="1:15" x14ac:dyDescent="0.2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</row>
    <row r="1664" spans="1:15" x14ac:dyDescent="0.2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</row>
    <row r="1665" spans="1:15" x14ac:dyDescent="0.2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</row>
    <row r="1666" spans="1:15" x14ac:dyDescent="0.2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</row>
    <row r="1667" spans="1:15" x14ac:dyDescent="0.2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</row>
    <row r="1668" spans="1:15" x14ac:dyDescent="0.2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</row>
    <row r="1669" spans="1:15" x14ac:dyDescent="0.2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</row>
    <row r="1670" spans="1:15" x14ac:dyDescent="0.2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</row>
    <row r="1671" spans="1:15" x14ac:dyDescent="0.2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</row>
    <row r="1672" spans="1:15" x14ac:dyDescent="0.2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</row>
    <row r="1673" spans="1:15" x14ac:dyDescent="0.2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</row>
    <row r="1674" spans="1:15" x14ac:dyDescent="0.2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</row>
    <row r="1675" spans="1:15" x14ac:dyDescent="0.2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</row>
    <row r="1676" spans="1:15" x14ac:dyDescent="0.2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</row>
    <row r="1677" spans="1:15" x14ac:dyDescent="0.2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</row>
    <row r="1678" spans="1:15" x14ac:dyDescent="0.2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</row>
    <row r="1679" spans="1:15" x14ac:dyDescent="0.2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</row>
    <row r="1680" spans="1:15" x14ac:dyDescent="0.2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</row>
    <row r="1681" spans="1:15" x14ac:dyDescent="0.2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</row>
    <row r="1682" spans="1:15" x14ac:dyDescent="0.2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</row>
    <row r="1683" spans="1:15" x14ac:dyDescent="0.2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</row>
    <row r="1684" spans="1:15" x14ac:dyDescent="0.2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</row>
    <row r="1685" spans="1:15" x14ac:dyDescent="0.2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</row>
    <row r="1686" spans="1:15" x14ac:dyDescent="0.2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</row>
    <row r="1687" spans="1:15" x14ac:dyDescent="0.2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</row>
    <row r="1688" spans="1:15" x14ac:dyDescent="0.2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</row>
    <row r="1689" spans="1:15" x14ac:dyDescent="0.2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</row>
    <row r="1690" spans="1:15" x14ac:dyDescent="0.2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</row>
    <row r="1691" spans="1:15" x14ac:dyDescent="0.2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</row>
    <row r="1692" spans="1:15" x14ac:dyDescent="0.2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</row>
    <row r="1693" spans="1:15" x14ac:dyDescent="0.2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</row>
    <row r="1694" spans="1:15" x14ac:dyDescent="0.2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</row>
    <row r="1695" spans="1:15" x14ac:dyDescent="0.2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</row>
    <row r="1696" spans="1:15" x14ac:dyDescent="0.2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</row>
    <row r="1697" spans="1:15" x14ac:dyDescent="0.2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</row>
    <row r="1698" spans="1:15" x14ac:dyDescent="0.2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</row>
    <row r="1699" spans="1:15" x14ac:dyDescent="0.2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</row>
    <row r="1700" spans="1:15" x14ac:dyDescent="0.2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</row>
    <row r="1701" spans="1:15" x14ac:dyDescent="0.2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</row>
    <row r="1702" spans="1:15" x14ac:dyDescent="0.2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</row>
    <row r="1703" spans="1:15" x14ac:dyDescent="0.2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</row>
    <row r="1704" spans="1:15" x14ac:dyDescent="0.2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</row>
    <row r="1705" spans="1:15" x14ac:dyDescent="0.2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</row>
    <row r="1706" spans="1:15" x14ac:dyDescent="0.2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</row>
    <row r="1707" spans="1:15" x14ac:dyDescent="0.2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</row>
    <row r="1708" spans="1:15" x14ac:dyDescent="0.2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</row>
    <row r="1709" spans="1:15" x14ac:dyDescent="0.2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</row>
    <row r="1710" spans="1:15" x14ac:dyDescent="0.2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</row>
    <row r="1711" spans="1:15" x14ac:dyDescent="0.2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</row>
    <row r="1712" spans="1:15" x14ac:dyDescent="0.2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</row>
    <row r="1713" spans="1:15" x14ac:dyDescent="0.2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</row>
    <row r="1714" spans="1:15" x14ac:dyDescent="0.2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</row>
    <row r="1715" spans="1:15" x14ac:dyDescent="0.2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</row>
    <row r="1716" spans="1:15" x14ac:dyDescent="0.2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</row>
    <row r="1717" spans="1:15" x14ac:dyDescent="0.2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</row>
    <row r="1718" spans="1:15" x14ac:dyDescent="0.2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</row>
    <row r="1719" spans="1:15" x14ac:dyDescent="0.2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</row>
    <row r="1720" spans="1:15" x14ac:dyDescent="0.2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</row>
    <row r="1721" spans="1:15" x14ac:dyDescent="0.2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</row>
    <row r="1722" spans="1:15" x14ac:dyDescent="0.2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</row>
    <row r="1723" spans="1:15" x14ac:dyDescent="0.2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</row>
    <row r="1724" spans="1:15" x14ac:dyDescent="0.2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</row>
    <row r="1725" spans="1:15" x14ac:dyDescent="0.2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</row>
    <row r="1726" spans="1:15" x14ac:dyDescent="0.2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</row>
    <row r="1727" spans="1:15" x14ac:dyDescent="0.2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</row>
    <row r="1728" spans="1:15" x14ac:dyDescent="0.2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</row>
    <row r="1729" spans="1:15" x14ac:dyDescent="0.2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</row>
    <row r="1730" spans="1:15" x14ac:dyDescent="0.2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</row>
    <row r="1731" spans="1:15" x14ac:dyDescent="0.2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</row>
    <row r="1732" spans="1:15" x14ac:dyDescent="0.2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</row>
    <row r="1733" spans="1:15" x14ac:dyDescent="0.2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</row>
    <row r="1734" spans="1:15" x14ac:dyDescent="0.2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</row>
    <row r="1735" spans="1:15" x14ac:dyDescent="0.2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</row>
    <row r="1736" spans="1:15" x14ac:dyDescent="0.2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</row>
    <row r="1737" spans="1:15" x14ac:dyDescent="0.2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</row>
    <row r="1738" spans="1:15" x14ac:dyDescent="0.2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</row>
    <row r="1739" spans="1:15" x14ac:dyDescent="0.2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</row>
    <row r="1740" spans="1:15" x14ac:dyDescent="0.2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</row>
    <row r="1741" spans="1:15" x14ac:dyDescent="0.2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</row>
    <row r="1742" spans="1:15" x14ac:dyDescent="0.2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</row>
    <row r="1743" spans="1:15" x14ac:dyDescent="0.2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</row>
    <row r="1744" spans="1:15" x14ac:dyDescent="0.2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</row>
    <row r="1745" spans="1:15" x14ac:dyDescent="0.2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</row>
    <row r="1746" spans="1:15" x14ac:dyDescent="0.2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</row>
    <row r="1747" spans="1:15" x14ac:dyDescent="0.2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</row>
    <row r="1748" spans="1:15" x14ac:dyDescent="0.2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</row>
    <row r="1749" spans="1:15" x14ac:dyDescent="0.2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</row>
    <row r="1750" spans="1:15" x14ac:dyDescent="0.2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</row>
    <row r="1751" spans="1:15" x14ac:dyDescent="0.2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</row>
    <row r="1752" spans="1:15" x14ac:dyDescent="0.2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</row>
    <row r="1753" spans="1:15" x14ac:dyDescent="0.2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</row>
    <row r="1754" spans="1:15" x14ac:dyDescent="0.2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</row>
    <row r="1755" spans="1:15" x14ac:dyDescent="0.2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</row>
    <row r="1756" spans="1:15" x14ac:dyDescent="0.2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</row>
    <row r="1757" spans="1:15" x14ac:dyDescent="0.2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</row>
    <row r="1758" spans="1:15" x14ac:dyDescent="0.2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</row>
    <row r="1759" spans="1:15" x14ac:dyDescent="0.2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</row>
    <row r="1760" spans="1:15" x14ac:dyDescent="0.2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</row>
    <row r="1761" spans="1:15" x14ac:dyDescent="0.2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</row>
    <row r="1762" spans="1:15" x14ac:dyDescent="0.2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</row>
    <row r="1763" spans="1:15" x14ac:dyDescent="0.2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</row>
    <row r="1764" spans="1:15" x14ac:dyDescent="0.2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</row>
    <row r="1765" spans="1:15" x14ac:dyDescent="0.2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</row>
    <row r="1766" spans="1:15" x14ac:dyDescent="0.2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</row>
    <row r="1767" spans="1:15" x14ac:dyDescent="0.2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</row>
    <row r="1768" spans="1:15" x14ac:dyDescent="0.2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</row>
    <row r="1769" spans="1:15" x14ac:dyDescent="0.2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</row>
    <row r="1770" spans="1:15" x14ac:dyDescent="0.2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</row>
    <row r="1771" spans="1:15" x14ac:dyDescent="0.2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</row>
    <row r="1772" spans="1:15" x14ac:dyDescent="0.2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</row>
    <row r="1773" spans="1:15" x14ac:dyDescent="0.2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</row>
    <row r="1774" spans="1:15" x14ac:dyDescent="0.2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</row>
    <row r="1775" spans="1:15" x14ac:dyDescent="0.2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</row>
    <row r="1776" spans="1:15" x14ac:dyDescent="0.2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</row>
    <row r="1777" spans="1:15" x14ac:dyDescent="0.2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</row>
    <row r="1778" spans="1:15" x14ac:dyDescent="0.2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</row>
    <row r="1779" spans="1:15" x14ac:dyDescent="0.2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</row>
    <row r="1780" spans="1:15" x14ac:dyDescent="0.2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</row>
    <row r="1781" spans="1:15" x14ac:dyDescent="0.2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</row>
    <row r="1782" spans="1:15" x14ac:dyDescent="0.2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</row>
    <row r="1783" spans="1:15" x14ac:dyDescent="0.2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</row>
    <row r="1784" spans="1:15" x14ac:dyDescent="0.2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</row>
    <row r="1785" spans="1:15" x14ac:dyDescent="0.2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</row>
    <row r="1786" spans="1:15" x14ac:dyDescent="0.2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</row>
    <row r="1787" spans="1:15" x14ac:dyDescent="0.2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</row>
    <row r="1788" spans="1:15" x14ac:dyDescent="0.2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</row>
    <row r="1789" spans="1:15" x14ac:dyDescent="0.2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</row>
    <row r="1790" spans="1:15" x14ac:dyDescent="0.2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</row>
    <row r="1791" spans="1:15" x14ac:dyDescent="0.2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</row>
    <row r="1792" spans="1:15" x14ac:dyDescent="0.2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</row>
    <row r="1793" spans="1:15" x14ac:dyDescent="0.2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</row>
    <row r="1794" spans="1:15" x14ac:dyDescent="0.2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</row>
    <row r="1795" spans="1:15" x14ac:dyDescent="0.2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</row>
    <row r="1796" spans="1:15" x14ac:dyDescent="0.2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</row>
    <row r="1797" spans="1:15" x14ac:dyDescent="0.2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</row>
    <row r="1798" spans="1:15" x14ac:dyDescent="0.2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</row>
    <row r="1799" spans="1:15" x14ac:dyDescent="0.2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</row>
    <row r="1800" spans="1:15" x14ac:dyDescent="0.2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</row>
    <row r="1801" spans="1:15" x14ac:dyDescent="0.2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</row>
    <row r="1802" spans="1:15" x14ac:dyDescent="0.2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</row>
    <row r="1803" spans="1:15" x14ac:dyDescent="0.2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</row>
    <row r="1804" spans="1:15" x14ac:dyDescent="0.2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</row>
    <row r="1805" spans="1:15" x14ac:dyDescent="0.2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</row>
    <row r="1806" spans="1:15" x14ac:dyDescent="0.2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</row>
    <row r="1807" spans="1:15" x14ac:dyDescent="0.2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</row>
    <row r="1808" spans="1:15" x14ac:dyDescent="0.2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</row>
    <row r="1809" spans="1:15" x14ac:dyDescent="0.2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</row>
    <row r="1810" spans="1:15" x14ac:dyDescent="0.2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</row>
    <row r="1811" spans="1:15" x14ac:dyDescent="0.2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</row>
    <row r="1812" spans="1:15" x14ac:dyDescent="0.2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</row>
    <row r="1813" spans="1:15" x14ac:dyDescent="0.2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</row>
    <row r="1814" spans="1:15" x14ac:dyDescent="0.2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</row>
    <row r="1815" spans="1:15" x14ac:dyDescent="0.2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</row>
    <row r="1816" spans="1:15" x14ac:dyDescent="0.2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</row>
    <row r="1817" spans="1:15" x14ac:dyDescent="0.2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</row>
    <row r="1818" spans="1:15" x14ac:dyDescent="0.2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</row>
    <row r="1819" spans="1:15" x14ac:dyDescent="0.2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</row>
    <row r="1820" spans="1:15" x14ac:dyDescent="0.2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</row>
    <row r="1821" spans="1:15" x14ac:dyDescent="0.2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</row>
    <row r="1822" spans="1:15" x14ac:dyDescent="0.2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</row>
    <row r="1823" spans="1:15" x14ac:dyDescent="0.2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</row>
    <row r="1824" spans="1:15" x14ac:dyDescent="0.2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</row>
    <row r="1825" spans="1:15" x14ac:dyDescent="0.2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</row>
    <row r="1826" spans="1:15" x14ac:dyDescent="0.2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</row>
    <row r="1827" spans="1:15" x14ac:dyDescent="0.2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</row>
    <row r="1828" spans="1:15" x14ac:dyDescent="0.2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</row>
    <row r="1829" spans="1:15" x14ac:dyDescent="0.2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</row>
    <row r="1830" spans="1:15" x14ac:dyDescent="0.2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</row>
    <row r="1831" spans="1:15" x14ac:dyDescent="0.2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</row>
    <row r="1832" spans="1:15" x14ac:dyDescent="0.2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</row>
    <row r="1833" spans="1:15" x14ac:dyDescent="0.2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</row>
    <row r="1834" spans="1:15" x14ac:dyDescent="0.2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</row>
    <row r="1835" spans="1:15" x14ac:dyDescent="0.2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</row>
    <row r="1836" spans="1:15" x14ac:dyDescent="0.2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</row>
    <row r="1837" spans="1:15" x14ac:dyDescent="0.2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</row>
    <row r="1838" spans="1:15" x14ac:dyDescent="0.2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</row>
    <row r="1839" spans="1:15" x14ac:dyDescent="0.2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</row>
    <row r="1840" spans="1:15" x14ac:dyDescent="0.2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</row>
    <row r="1841" spans="1:15" x14ac:dyDescent="0.2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</row>
    <row r="1842" spans="1:15" x14ac:dyDescent="0.2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</row>
    <row r="1843" spans="1:15" x14ac:dyDescent="0.2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</row>
    <row r="1844" spans="1:15" x14ac:dyDescent="0.2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</row>
    <row r="1845" spans="1:15" x14ac:dyDescent="0.2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</row>
    <row r="1846" spans="1:15" x14ac:dyDescent="0.2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</row>
    <row r="1847" spans="1:15" x14ac:dyDescent="0.2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</row>
    <row r="1848" spans="1:15" x14ac:dyDescent="0.2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</row>
    <row r="1849" spans="1:15" x14ac:dyDescent="0.2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</row>
    <row r="1850" spans="1:15" x14ac:dyDescent="0.2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</row>
    <row r="1851" spans="1:15" x14ac:dyDescent="0.2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</row>
    <row r="1852" spans="1:15" x14ac:dyDescent="0.2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</row>
    <row r="1853" spans="1:15" x14ac:dyDescent="0.2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</row>
    <row r="1854" spans="1:15" x14ac:dyDescent="0.2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</row>
    <row r="1855" spans="1:15" x14ac:dyDescent="0.2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</row>
    <row r="1856" spans="1:15" x14ac:dyDescent="0.2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</row>
    <row r="1857" spans="1:15" x14ac:dyDescent="0.2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</row>
    <row r="1858" spans="1:15" x14ac:dyDescent="0.2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</row>
    <row r="1859" spans="1:15" x14ac:dyDescent="0.2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</row>
    <row r="1860" spans="1:15" x14ac:dyDescent="0.2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</row>
    <row r="1861" spans="1:15" x14ac:dyDescent="0.2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</row>
    <row r="1862" spans="1:15" x14ac:dyDescent="0.2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</row>
    <row r="1863" spans="1:15" x14ac:dyDescent="0.2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</row>
    <row r="1864" spans="1:15" x14ac:dyDescent="0.2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</row>
    <row r="1865" spans="1:15" x14ac:dyDescent="0.2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</row>
    <row r="1866" spans="1:15" x14ac:dyDescent="0.2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</row>
    <row r="1867" spans="1:15" x14ac:dyDescent="0.2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</row>
    <row r="1868" spans="1:15" x14ac:dyDescent="0.2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</row>
    <row r="1869" spans="1:15" x14ac:dyDescent="0.2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</row>
    <row r="1870" spans="1:15" x14ac:dyDescent="0.2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</row>
    <row r="1871" spans="1:15" x14ac:dyDescent="0.2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</row>
    <row r="1872" spans="1:15" x14ac:dyDescent="0.2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</row>
    <row r="1873" spans="1:15" x14ac:dyDescent="0.2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</row>
    <row r="1874" spans="1:15" x14ac:dyDescent="0.2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</row>
    <row r="1875" spans="1:15" x14ac:dyDescent="0.2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</row>
    <row r="1876" spans="1:15" x14ac:dyDescent="0.2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</row>
    <row r="1877" spans="1:15" x14ac:dyDescent="0.2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</row>
    <row r="1878" spans="1:15" x14ac:dyDescent="0.2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</row>
    <row r="1879" spans="1:15" x14ac:dyDescent="0.2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</row>
    <row r="1880" spans="1:15" x14ac:dyDescent="0.2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</row>
    <row r="1881" spans="1:15" x14ac:dyDescent="0.2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</row>
    <row r="1882" spans="1:15" x14ac:dyDescent="0.2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</row>
    <row r="1883" spans="1:15" x14ac:dyDescent="0.2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</row>
    <row r="1884" spans="1:15" x14ac:dyDescent="0.2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</row>
    <row r="1885" spans="1:15" x14ac:dyDescent="0.2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</row>
    <row r="1886" spans="1:15" x14ac:dyDescent="0.2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</row>
    <row r="1887" spans="1:15" x14ac:dyDescent="0.2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</row>
    <row r="1888" spans="1:15" x14ac:dyDescent="0.2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</row>
    <row r="1889" spans="1:15" x14ac:dyDescent="0.2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</row>
    <row r="1890" spans="1:15" x14ac:dyDescent="0.2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</row>
    <row r="1891" spans="1:15" x14ac:dyDescent="0.2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</row>
    <row r="1892" spans="1:15" x14ac:dyDescent="0.2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</row>
    <row r="1893" spans="1:15" x14ac:dyDescent="0.2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</row>
    <row r="1894" spans="1:15" x14ac:dyDescent="0.2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</row>
    <row r="1895" spans="1:15" x14ac:dyDescent="0.2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</row>
    <row r="1896" spans="1:15" x14ac:dyDescent="0.2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</row>
    <row r="1897" spans="1:15" x14ac:dyDescent="0.2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</row>
    <row r="1898" spans="1:15" x14ac:dyDescent="0.2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</row>
    <row r="1899" spans="1:15" x14ac:dyDescent="0.2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</row>
    <row r="1900" spans="1:15" x14ac:dyDescent="0.2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</row>
    <row r="1901" spans="1:15" x14ac:dyDescent="0.2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</row>
    <row r="1902" spans="1:15" x14ac:dyDescent="0.2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</row>
    <row r="1903" spans="1:15" x14ac:dyDescent="0.2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</row>
    <row r="1904" spans="1:15" x14ac:dyDescent="0.2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</row>
    <row r="1905" spans="1:15" x14ac:dyDescent="0.2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</row>
    <row r="1906" spans="1:15" x14ac:dyDescent="0.2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</row>
    <row r="1907" spans="1:15" x14ac:dyDescent="0.2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</row>
    <row r="1908" spans="1:15" x14ac:dyDescent="0.2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</row>
    <row r="1909" spans="1:15" x14ac:dyDescent="0.2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</row>
    <row r="1910" spans="1:15" x14ac:dyDescent="0.2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</row>
    <row r="1911" spans="1:15" x14ac:dyDescent="0.2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</row>
    <row r="1912" spans="1:15" x14ac:dyDescent="0.2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</row>
    <row r="1913" spans="1:15" x14ac:dyDescent="0.2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</row>
    <row r="1914" spans="1:15" x14ac:dyDescent="0.2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</row>
    <row r="1915" spans="1:15" x14ac:dyDescent="0.2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</row>
    <row r="1916" spans="1:15" x14ac:dyDescent="0.2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</row>
    <row r="1917" spans="1:15" x14ac:dyDescent="0.2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</row>
    <row r="1918" spans="1:15" x14ac:dyDescent="0.2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</row>
    <row r="1919" spans="1:15" x14ac:dyDescent="0.2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</row>
    <row r="1920" spans="1:15" x14ac:dyDescent="0.2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</row>
    <row r="1921" spans="1:15" x14ac:dyDescent="0.2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</row>
    <row r="1922" spans="1:15" x14ac:dyDescent="0.2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</row>
    <row r="1923" spans="1:15" x14ac:dyDescent="0.2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</row>
    <row r="1924" spans="1:15" x14ac:dyDescent="0.2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</row>
    <row r="1925" spans="1:15" x14ac:dyDescent="0.2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</row>
    <row r="1926" spans="1:15" x14ac:dyDescent="0.2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</row>
    <row r="1927" spans="1:15" x14ac:dyDescent="0.2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</row>
    <row r="1928" spans="1:15" x14ac:dyDescent="0.2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</row>
    <row r="1929" spans="1:15" x14ac:dyDescent="0.2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</row>
    <row r="1930" spans="1:15" x14ac:dyDescent="0.2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</row>
    <row r="1931" spans="1:15" x14ac:dyDescent="0.2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</row>
    <row r="1932" spans="1:15" x14ac:dyDescent="0.2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</row>
    <row r="1933" spans="1:15" x14ac:dyDescent="0.2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</row>
    <row r="1934" spans="1:15" x14ac:dyDescent="0.2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</row>
    <row r="1935" spans="1:15" x14ac:dyDescent="0.2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</row>
    <row r="1936" spans="1:15" x14ac:dyDescent="0.2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</row>
    <row r="1937" spans="1:15" x14ac:dyDescent="0.2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</row>
    <row r="1938" spans="1:15" x14ac:dyDescent="0.2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</row>
    <row r="1939" spans="1:15" x14ac:dyDescent="0.2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</row>
    <row r="1940" spans="1:15" x14ac:dyDescent="0.2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</row>
    <row r="1941" spans="1:15" x14ac:dyDescent="0.2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</row>
    <row r="1942" spans="1:15" x14ac:dyDescent="0.2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</row>
    <row r="1943" spans="1:15" x14ac:dyDescent="0.2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</row>
    <row r="1944" spans="1:15" x14ac:dyDescent="0.2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</row>
    <row r="1945" spans="1:15" x14ac:dyDescent="0.2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</row>
    <row r="1946" spans="1:15" x14ac:dyDescent="0.2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</row>
    <row r="1947" spans="1:15" x14ac:dyDescent="0.2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</row>
    <row r="1948" spans="1:15" x14ac:dyDescent="0.2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</row>
    <row r="1949" spans="1:15" x14ac:dyDescent="0.2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</row>
    <row r="1950" spans="1:15" x14ac:dyDescent="0.2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</row>
    <row r="1951" spans="1:15" x14ac:dyDescent="0.2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</row>
    <row r="1952" spans="1:15" x14ac:dyDescent="0.2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</row>
    <row r="1953" spans="1:15" x14ac:dyDescent="0.2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</row>
    <row r="1954" spans="1:15" x14ac:dyDescent="0.2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</row>
    <row r="1955" spans="1:15" x14ac:dyDescent="0.2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</row>
    <row r="1956" spans="1:15" x14ac:dyDescent="0.2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</row>
    <row r="1957" spans="1:15" x14ac:dyDescent="0.2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</row>
    <row r="1958" spans="1:15" x14ac:dyDescent="0.2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</row>
    <row r="1959" spans="1:15" x14ac:dyDescent="0.2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</row>
    <row r="1960" spans="1:15" x14ac:dyDescent="0.2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</row>
    <row r="1961" spans="1:15" x14ac:dyDescent="0.2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</row>
    <row r="1962" spans="1:15" x14ac:dyDescent="0.2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</row>
    <row r="1963" spans="1:15" x14ac:dyDescent="0.2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</row>
    <row r="1964" spans="1:15" x14ac:dyDescent="0.2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</row>
    <row r="1965" spans="1:15" x14ac:dyDescent="0.2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</row>
    <row r="1966" spans="1:15" x14ac:dyDescent="0.2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</row>
    <row r="1967" spans="1:15" x14ac:dyDescent="0.2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</row>
    <row r="1968" spans="1:15" x14ac:dyDescent="0.2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</row>
    <row r="1969" spans="1:15" x14ac:dyDescent="0.2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</row>
    <row r="1970" spans="1:15" x14ac:dyDescent="0.2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</row>
    <row r="1971" spans="1:15" x14ac:dyDescent="0.2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</row>
    <row r="1972" spans="1:15" x14ac:dyDescent="0.2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</row>
    <row r="1973" spans="1:15" x14ac:dyDescent="0.2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</row>
    <row r="1974" spans="1:15" x14ac:dyDescent="0.2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</row>
    <row r="1975" spans="1:15" x14ac:dyDescent="0.2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</row>
    <row r="1976" spans="1:15" x14ac:dyDescent="0.2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</row>
    <row r="1977" spans="1:15" x14ac:dyDescent="0.2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</row>
    <row r="1978" spans="1:15" x14ac:dyDescent="0.2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</row>
    <row r="1979" spans="1:15" x14ac:dyDescent="0.2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</row>
    <row r="1980" spans="1:15" x14ac:dyDescent="0.2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</row>
    <row r="1981" spans="1:15" x14ac:dyDescent="0.2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</row>
    <row r="1982" spans="1:15" x14ac:dyDescent="0.2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</row>
    <row r="1983" spans="1:15" x14ac:dyDescent="0.2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</row>
    <row r="1984" spans="1:15" x14ac:dyDescent="0.2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</row>
    <row r="1985" spans="1:15" x14ac:dyDescent="0.2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</row>
    <row r="1986" spans="1:15" x14ac:dyDescent="0.2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</row>
    <row r="1987" spans="1:15" x14ac:dyDescent="0.2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</row>
    <row r="1988" spans="1:15" x14ac:dyDescent="0.2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</row>
    <row r="1989" spans="1:15" x14ac:dyDescent="0.2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</row>
    <row r="1990" spans="1:15" x14ac:dyDescent="0.2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</row>
    <row r="1991" spans="1:15" x14ac:dyDescent="0.2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</row>
    <row r="1992" spans="1:15" x14ac:dyDescent="0.2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</row>
    <row r="1993" spans="1:15" x14ac:dyDescent="0.2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</row>
    <row r="1994" spans="1:15" x14ac:dyDescent="0.2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</row>
    <row r="1995" spans="1:15" x14ac:dyDescent="0.2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</row>
    <row r="1996" spans="1:15" x14ac:dyDescent="0.2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</row>
    <row r="1997" spans="1:15" x14ac:dyDescent="0.2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</row>
    <row r="1998" spans="1:15" x14ac:dyDescent="0.2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</row>
    <row r="1999" spans="1:15" x14ac:dyDescent="0.2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</row>
    <row r="2000" spans="1:15" x14ac:dyDescent="0.2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</row>
    <row r="2001" spans="1:15" x14ac:dyDescent="0.2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</row>
    <row r="2002" spans="1:15" x14ac:dyDescent="0.2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</row>
    <row r="2003" spans="1:15" x14ac:dyDescent="0.2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</row>
    <row r="2004" spans="1:15" x14ac:dyDescent="0.2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</row>
    <row r="2005" spans="1:15" x14ac:dyDescent="0.2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</row>
    <row r="2006" spans="1:15" x14ac:dyDescent="0.2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</row>
    <row r="2007" spans="1:15" x14ac:dyDescent="0.2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</row>
    <row r="2008" spans="1:15" x14ac:dyDescent="0.2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</row>
    <row r="2009" spans="1:15" x14ac:dyDescent="0.2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</row>
    <row r="2010" spans="1:15" x14ac:dyDescent="0.2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</row>
    <row r="2011" spans="1:15" x14ac:dyDescent="0.2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</row>
    <row r="2012" spans="1:15" x14ac:dyDescent="0.2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</row>
    <row r="2013" spans="1:15" x14ac:dyDescent="0.2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</row>
    <row r="2014" spans="1:15" x14ac:dyDescent="0.2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</row>
    <row r="2015" spans="1:15" x14ac:dyDescent="0.2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</row>
    <row r="2016" spans="1:15" x14ac:dyDescent="0.2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</row>
    <row r="2017" spans="1:15" x14ac:dyDescent="0.2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</row>
    <row r="2018" spans="1:15" x14ac:dyDescent="0.2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</row>
    <row r="2019" spans="1:15" x14ac:dyDescent="0.2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</row>
    <row r="2020" spans="1:15" x14ac:dyDescent="0.2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</row>
    <row r="2021" spans="1:15" x14ac:dyDescent="0.2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</row>
    <row r="2022" spans="1:15" x14ac:dyDescent="0.2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</row>
    <row r="2023" spans="1:15" x14ac:dyDescent="0.2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</row>
    <row r="2024" spans="1:15" x14ac:dyDescent="0.2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</row>
    <row r="2025" spans="1:15" x14ac:dyDescent="0.2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</row>
    <row r="2026" spans="1:15" x14ac:dyDescent="0.2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</row>
    <row r="2027" spans="1:15" x14ac:dyDescent="0.2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</row>
    <row r="2028" spans="1:15" x14ac:dyDescent="0.2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</row>
    <row r="2029" spans="1:15" x14ac:dyDescent="0.2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</row>
    <row r="2030" spans="1:15" x14ac:dyDescent="0.2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</row>
    <row r="2031" spans="1:15" x14ac:dyDescent="0.2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</row>
    <row r="2032" spans="1:15" x14ac:dyDescent="0.2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</row>
    <row r="2033" spans="1:15" x14ac:dyDescent="0.2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</row>
    <row r="2034" spans="1:15" x14ac:dyDescent="0.2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</row>
    <row r="2035" spans="1:15" x14ac:dyDescent="0.2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</row>
    <row r="2036" spans="1:15" x14ac:dyDescent="0.2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</row>
    <row r="2037" spans="1:15" x14ac:dyDescent="0.2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</row>
    <row r="2038" spans="1:15" x14ac:dyDescent="0.2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</row>
    <row r="2039" spans="1:15" x14ac:dyDescent="0.2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</row>
    <row r="2040" spans="1:15" x14ac:dyDescent="0.2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</row>
    <row r="2041" spans="1:15" x14ac:dyDescent="0.2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</row>
    <row r="2042" spans="1:15" x14ac:dyDescent="0.2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</row>
    <row r="2043" spans="1:15" x14ac:dyDescent="0.2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</row>
    <row r="2044" spans="1:15" x14ac:dyDescent="0.2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</row>
    <row r="2045" spans="1:15" x14ac:dyDescent="0.2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</row>
    <row r="2046" spans="1:15" x14ac:dyDescent="0.2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</row>
    <row r="2047" spans="1:15" x14ac:dyDescent="0.2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</row>
    <row r="2048" spans="1:15" x14ac:dyDescent="0.2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</row>
    <row r="2049" spans="1:15" x14ac:dyDescent="0.2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</row>
    <row r="2050" spans="1:15" x14ac:dyDescent="0.2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</row>
    <row r="2051" spans="1:15" x14ac:dyDescent="0.2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</row>
    <row r="2052" spans="1:15" x14ac:dyDescent="0.2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</row>
    <row r="2053" spans="1:15" x14ac:dyDescent="0.2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</row>
    <row r="2054" spans="1:15" x14ac:dyDescent="0.2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</row>
    <row r="2055" spans="1:15" x14ac:dyDescent="0.2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</row>
    <row r="2056" spans="1:15" x14ac:dyDescent="0.2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</row>
    <row r="2057" spans="1:15" x14ac:dyDescent="0.2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</row>
    <row r="2058" spans="1:15" x14ac:dyDescent="0.2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</row>
    <row r="2059" spans="1:15" x14ac:dyDescent="0.2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</row>
    <row r="2060" spans="1:15" x14ac:dyDescent="0.2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</row>
    <row r="2061" spans="1:15" x14ac:dyDescent="0.2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</row>
    <row r="2062" spans="1:15" x14ac:dyDescent="0.2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</row>
    <row r="2063" spans="1:15" x14ac:dyDescent="0.2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</row>
    <row r="2064" spans="1:15" x14ac:dyDescent="0.2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</row>
    <row r="2065" spans="1:15" x14ac:dyDescent="0.2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</row>
    <row r="2066" spans="1:15" x14ac:dyDescent="0.2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</row>
    <row r="2067" spans="1:15" x14ac:dyDescent="0.2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</row>
    <row r="2068" spans="1:15" x14ac:dyDescent="0.2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</row>
    <row r="2069" spans="1:15" x14ac:dyDescent="0.2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</row>
    <row r="2070" spans="1:15" x14ac:dyDescent="0.2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</row>
    <row r="2071" spans="1:15" x14ac:dyDescent="0.2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</row>
    <row r="2072" spans="1:15" x14ac:dyDescent="0.2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</row>
    <row r="2073" spans="1:15" x14ac:dyDescent="0.2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</row>
    <row r="2074" spans="1:15" x14ac:dyDescent="0.2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</row>
    <row r="2075" spans="1:15" x14ac:dyDescent="0.2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</row>
    <row r="2076" spans="1:15" x14ac:dyDescent="0.2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</row>
    <row r="2077" spans="1:15" x14ac:dyDescent="0.2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</row>
    <row r="2078" spans="1:15" x14ac:dyDescent="0.2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</row>
    <row r="2079" spans="1:15" x14ac:dyDescent="0.2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</row>
    <row r="2080" spans="1:15" x14ac:dyDescent="0.2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</row>
    <row r="2081" spans="1:15" x14ac:dyDescent="0.2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</row>
    <row r="2082" spans="1:15" x14ac:dyDescent="0.2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</row>
    <row r="2083" spans="1:15" x14ac:dyDescent="0.2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</row>
    <row r="2084" spans="1:15" x14ac:dyDescent="0.2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</row>
    <row r="2085" spans="1:15" x14ac:dyDescent="0.2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</row>
    <row r="2086" spans="1:15" x14ac:dyDescent="0.2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</row>
    <row r="2087" spans="1:15" x14ac:dyDescent="0.2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</row>
    <row r="2088" spans="1:15" x14ac:dyDescent="0.2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</row>
    <row r="2089" spans="1:15" x14ac:dyDescent="0.2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</row>
    <row r="2090" spans="1:15" x14ac:dyDescent="0.2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</row>
    <row r="2091" spans="1:15" x14ac:dyDescent="0.2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</row>
    <row r="2092" spans="1:15" x14ac:dyDescent="0.2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</row>
    <row r="2093" spans="1:15" x14ac:dyDescent="0.2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</row>
    <row r="2094" spans="1:15" x14ac:dyDescent="0.2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</row>
    <row r="2095" spans="1:15" x14ac:dyDescent="0.2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</row>
    <row r="2096" spans="1:15" x14ac:dyDescent="0.2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</row>
    <row r="2097" spans="1:15" x14ac:dyDescent="0.2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</row>
    <row r="2098" spans="1:15" x14ac:dyDescent="0.2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</row>
    <row r="2099" spans="1:15" x14ac:dyDescent="0.2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</row>
    <row r="2100" spans="1:15" x14ac:dyDescent="0.2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</row>
    <row r="2101" spans="1:15" x14ac:dyDescent="0.2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</row>
    <row r="2102" spans="1:15" x14ac:dyDescent="0.2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</row>
  </sheetData>
  <printOptions horizontalCentered="1"/>
  <pageMargins left="0.5" right="0.5" top="0.75" bottom="0.75" header="0.3" footer="0.3"/>
  <pageSetup scale="89" fitToHeight="0" orientation="landscape" r:id="rId1"/>
  <headerFooter scaleWithDoc="0">
    <oddHeader>&amp;C&amp;"-,Bold"&amp;16Table of Patent Fee Adjustments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Patent Rule</vt:lpstr>
      <vt:lpstr>'Patent Rule'!Print_Area</vt:lpstr>
      <vt:lpstr>'Patent Rule'!Print_Titles</vt:lpstr>
    </vt:vector>
  </TitlesOfParts>
  <Company>U.S. Patent and Trademark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Saenz</dc:creator>
  <cp:lastModifiedBy>Zimmermann, Jason</cp:lastModifiedBy>
  <cp:lastPrinted>2018-08-01T18:33:58Z</cp:lastPrinted>
  <dcterms:created xsi:type="dcterms:W3CDTF">2015-07-08T14:35:20Z</dcterms:created>
  <dcterms:modified xsi:type="dcterms:W3CDTF">2022-06-15T19:59:14Z</dcterms:modified>
</cp:coreProperties>
</file>